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Лист1!$A$19:$F$549</definedName>
    <definedName name="_xlnm.Print_Area" localSheetId="0">Лист1!$A$1:$F$549</definedName>
  </definedNames>
  <calcPr calcId="152511"/>
</workbook>
</file>

<file path=xl/calcChain.xml><?xml version="1.0" encoding="utf-8"?>
<calcChain xmlns="http://schemas.openxmlformats.org/spreadsheetml/2006/main">
  <c r="E177" i="1" l="1"/>
  <c r="E176" i="1" s="1"/>
  <c r="E175" i="1" s="1"/>
  <c r="E174" i="1" s="1"/>
  <c r="F177" i="1"/>
  <c r="F176" i="1" s="1"/>
  <c r="F175" i="1" s="1"/>
  <c r="F174" i="1" s="1"/>
  <c r="D177" i="1"/>
  <c r="D176" i="1" s="1"/>
  <c r="D175" i="1" s="1"/>
  <c r="D174" i="1" s="1"/>
  <c r="F167" i="1"/>
  <c r="F166" i="1" s="1"/>
  <c r="F165" i="1" s="1"/>
  <c r="E167" i="1"/>
  <c r="E166" i="1" s="1"/>
  <c r="E165" i="1" s="1"/>
  <c r="D167" i="1"/>
  <c r="D166" i="1" s="1"/>
  <c r="D165" i="1" s="1"/>
  <c r="F153" i="1"/>
  <c r="F152" i="1" s="1"/>
  <c r="E153" i="1"/>
  <c r="E152" i="1" s="1"/>
  <c r="D153" i="1"/>
  <c r="D152" i="1" s="1"/>
  <c r="F172" i="1"/>
  <c r="F171" i="1" s="1"/>
  <c r="F170" i="1" s="1"/>
  <c r="E172" i="1"/>
  <c r="E171" i="1" s="1"/>
  <c r="E170" i="1" s="1"/>
  <c r="D172" i="1"/>
  <c r="D171" i="1" s="1"/>
  <c r="D170" i="1" s="1"/>
  <c r="E144" i="1"/>
  <c r="E143" i="1" s="1"/>
  <c r="E142" i="1" s="1"/>
  <c r="F144" i="1"/>
  <c r="F143" i="1" s="1"/>
  <c r="F142" i="1" s="1"/>
  <c r="D144" i="1"/>
  <c r="D143" i="1" s="1"/>
  <c r="D142" i="1" s="1"/>
  <c r="E306" i="1"/>
  <c r="E305" i="1" s="1"/>
  <c r="F306" i="1"/>
  <c r="F305" i="1" s="1"/>
  <c r="D306" i="1"/>
  <c r="D305" i="1" s="1"/>
  <c r="F300" i="1"/>
  <c r="F299" i="1" s="1"/>
  <c r="E300" i="1"/>
  <c r="E299" i="1" s="1"/>
  <c r="D300" i="1"/>
  <c r="D299" i="1" s="1"/>
  <c r="F286" i="1"/>
  <c r="F285" i="1" s="1"/>
  <c r="F284" i="1" s="1"/>
  <c r="F283" i="1" s="1"/>
  <c r="E286" i="1"/>
  <c r="E285" i="1" s="1"/>
  <c r="E284" i="1" s="1"/>
  <c r="E283" i="1" s="1"/>
  <c r="D286" i="1"/>
  <c r="D285" i="1" s="1"/>
  <c r="D284" i="1" s="1"/>
  <c r="D283" i="1" s="1"/>
  <c r="E279" i="1"/>
  <c r="F279" i="1"/>
  <c r="D279" i="1"/>
  <c r="F281" i="1"/>
  <c r="E281" i="1"/>
  <c r="D281" i="1"/>
  <c r="E237" i="1"/>
  <c r="E236" i="1" s="1"/>
  <c r="F237" i="1"/>
  <c r="F236" i="1" s="1"/>
  <c r="D237" i="1"/>
  <c r="D236" i="1" s="1"/>
  <c r="F443" i="1"/>
  <c r="F442" i="1" s="1"/>
  <c r="E443" i="1"/>
  <c r="E442" i="1" s="1"/>
  <c r="D443" i="1"/>
  <c r="D442" i="1" s="1"/>
  <c r="D430" i="1"/>
  <c r="D429" i="1" s="1"/>
  <c r="E433" i="1"/>
  <c r="E432" i="1" s="1"/>
  <c r="F433" i="1"/>
  <c r="F432" i="1" s="1"/>
  <c r="D433" i="1"/>
  <c r="D432" i="1" s="1"/>
  <c r="E384" i="1"/>
  <c r="E383" i="1" s="1"/>
  <c r="F384" i="1"/>
  <c r="F383" i="1" s="1"/>
  <c r="D384" i="1"/>
  <c r="D383" i="1" s="1"/>
  <c r="E387" i="1"/>
  <c r="E386" i="1" s="1"/>
  <c r="F387" i="1"/>
  <c r="F386" i="1" s="1"/>
  <c r="D387" i="1"/>
  <c r="D386" i="1" s="1"/>
  <c r="E390" i="1"/>
  <c r="E389" i="1" s="1"/>
  <c r="F390" i="1"/>
  <c r="F389" i="1" s="1"/>
  <c r="D390" i="1"/>
  <c r="D389" i="1" s="1"/>
  <c r="E393" i="1"/>
  <c r="E392" i="1" s="1"/>
  <c r="F393" i="1"/>
  <c r="F392" i="1" s="1"/>
  <c r="D393" i="1"/>
  <c r="D392" i="1" s="1"/>
  <c r="E396" i="1"/>
  <c r="E395" i="1" s="1"/>
  <c r="F396" i="1"/>
  <c r="F395" i="1" s="1"/>
  <c r="D396" i="1"/>
  <c r="D395" i="1" s="1"/>
  <c r="E399" i="1"/>
  <c r="E398" i="1" s="1"/>
  <c r="F399" i="1"/>
  <c r="F398" i="1" s="1"/>
  <c r="D399" i="1"/>
  <c r="D398" i="1" s="1"/>
  <c r="E402" i="1"/>
  <c r="E401" i="1" s="1"/>
  <c r="F402" i="1"/>
  <c r="F401" i="1" s="1"/>
  <c r="D402" i="1"/>
  <c r="D401" i="1" s="1"/>
  <c r="E405" i="1"/>
  <c r="E404" i="1" s="1"/>
  <c r="F405" i="1"/>
  <c r="F404" i="1" s="1"/>
  <c r="D405" i="1"/>
  <c r="D404" i="1" s="1"/>
  <c r="E408" i="1"/>
  <c r="E407" i="1" s="1"/>
  <c r="F408" i="1"/>
  <c r="F407" i="1" s="1"/>
  <c r="D408" i="1"/>
  <c r="D407" i="1" s="1"/>
  <c r="E411" i="1"/>
  <c r="E410" i="1" s="1"/>
  <c r="F411" i="1"/>
  <c r="F410" i="1" s="1"/>
  <c r="D411" i="1"/>
  <c r="D410" i="1" s="1"/>
  <c r="E414" i="1"/>
  <c r="E413" i="1" s="1"/>
  <c r="F414" i="1"/>
  <c r="F413" i="1" s="1"/>
  <c r="D414" i="1"/>
  <c r="D413" i="1" s="1"/>
  <c r="E417" i="1"/>
  <c r="E416" i="1" s="1"/>
  <c r="F417" i="1"/>
  <c r="F416" i="1" s="1"/>
  <c r="D417" i="1"/>
  <c r="D416" i="1" s="1"/>
  <c r="E420" i="1"/>
  <c r="E419" i="1" s="1"/>
  <c r="F420" i="1"/>
  <c r="F419" i="1" s="1"/>
  <c r="D420" i="1"/>
  <c r="D419" i="1" s="1"/>
  <c r="E377" i="1"/>
  <c r="F377" i="1"/>
  <c r="D378" i="1"/>
  <c r="D377" i="1" s="1"/>
  <c r="D381" i="1"/>
  <c r="D380" i="1" s="1"/>
  <c r="F363" i="1"/>
  <c r="F362" i="1" s="1"/>
  <c r="E363" i="1"/>
  <c r="E362" i="1" s="1"/>
  <c r="D363" i="1"/>
  <c r="D362" i="1" s="1"/>
  <c r="E357" i="1"/>
  <c r="E356" i="1" s="1"/>
  <c r="F357" i="1"/>
  <c r="F356" i="1" s="1"/>
  <c r="D357" i="1"/>
  <c r="D356" i="1" s="1"/>
  <c r="E88" i="1"/>
  <c r="E87" i="1" s="1"/>
  <c r="F88" i="1"/>
  <c r="F87" i="1" s="1"/>
  <c r="D88" i="1"/>
  <c r="D87" i="1" s="1"/>
  <c r="F24" i="1"/>
  <c r="F23" i="1" s="1"/>
  <c r="F22" i="1" s="1"/>
  <c r="E24" i="1"/>
  <c r="E23" i="1" s="1"/>
  <c r="E22" i="1" s="1"/>
  <c r="D24" i="1"/>
  <c r="D23" i="1" s="1"/>
  <c r="D22" i="1" s="1"/>
  <c r="F76" i="1"/>
  <c r="F75" i="1" s="1"/>
  <c r="E76" i="1"/>
  <c r="E75" i="1" s="1"/>
  <c r="D76" i="1"/>
  <c r="D75" i="1" s="1"/>
  <c r="F334" i="1"/>
  <c r="F333" i="1" s="1"/>
  <c r="E334" i="1"/>
  <c r="E333" i="1" s="1"/>
  <c r="D334" i="1"/>
  <c r="D333" i="1" s="1"/>
  <c r="F169" i="1" l="1"/>
  <c r="E169" i="1"/>
  <c r="D169" i="1"/>
  <c r="D278" i="1"/>
  <c r="D277" i="1" s="1"/>
  <c r="E278" i="1"/>
  <c r="E277" i="1" s="1"/>
  <c r="F278" i="1"/>
  <c r="F277" i="1" s="1"/>
  <c r="F473" i="1"/>
  <c r="E473" i="1"/>
  <c r="D473" i="1"/>
  <c r="F471" i="1"/>
  <c r="E471" i="1"/>
  <c r="D471" i="1"/>
  <c r="F486" i="1"/>
  <c r="E486" i="1"/>
  <c r="D486" i="1"/>
  <c r="F366" i="1" l="1"/>
  <c r="F365" i="1" s="1"/>
  <c r="E366" i="1"/>
  <c r="E365" i="1" s="1"/>
  <c r="D366" i="1"/>
  <c r="D365" i="1" s="1"/>
  <c r="F485" i="1"/>
  <c r="E485" i="1"/>
  <c r="F489" i="1"/>
  <c r="E489" i="1"/>
  <c r="D489" i="1"/>
  <c r="D212" i="1" l="1"/>
  <c r="D275" i="1"/>
  <c r="E163" i="1" l="1"/>
  <c r="E162" i="1" s="1"/>
  <c r="E161" i="1" s="1"/>
  <c r="F163" i="1"/>
  <c r="F162" i="1" s="1"/>
  <c r="F161" i="1" s="1"/>
  <c r="D163" i="1"/>
  <c r="D162" i="1" s="1"/>
  <c r="D161" i="1" s="1"/>
  <c r="E124" i="1" l="1"/>
  <c r="E123" i="1" s="1"/>
  <c r="F124" i="1"/>
  <c r="F123" i="1" s="1"/>
  <c r="D124" i="1"/>
  <c r="D123" i="1" s="1"/>
  <c r="E466" i="1" l="1"/>
  <c r="E465" i="1" s="1"/>
  <c r="E464" i="1" s="1"/>
  <c r="E463" i="1" s="1"/>
  <c r="F466" i="1"/>
  <c r="F465" i="1" s="1"/>
  <c r="F464" i="1" s="1"/>
  <c r="F463" i="1" s="1"/>
  <c r="D466" i="1"/>
  <c r="D465" i="1" s="1"/>
  <c r="D464" i="1" s="1"/>
  <c r="D463" i="1" s="1"/>
  <c r="E461" i="1"/>
  <c r="E460" i="1" s="1"/>
  <c r="E459" i="1" s="1"/>
  <c r="E458" i="1" s="1"/>
  <c r="F461" i="1"/>
  <c r="F460" i="1" s="1"/>
  <c r="F459" i="1" s="1"/>
  <c r="F458" i="1" s="1"/>
  <c r="D461" i="1"/>
  <c r="D460" i="1" s="1"/>
  <c r="D459" i="1" s="1"/>
  <c r="D458" i="1" s="1"/>
  <c r="E438" i="1"/>
  <c r="E437" i="1" s="1"/>
  <c r="E436" i="1" s="1"/>
  <c r="F438" i="1"/>
  <c r="F437" i="1" s="1"/>
  <c r="F436" i="1" s="1"/>
  <c r="D438" i="1"/>
  <c r="D437" i="1" s="1"/>
  <c r="D436" i="1" s="1"/>
  <c r="E375" i="1"/>
  <c r="E374" i="1" s="1"/>
  <c r="F375" i="1"/>
  <c r="F374" i="1" s="1"/>
  <c r="D375" i="1"/>
  <c r="D374" i="1" s="1"/>
  <c r="E331" i="1"/>
  <c r="E330" i="1" s="1"/>
  <c r="F331" i="1"/>
  <c r="F330" i="1" s="1"/>
  <c r="D331" i="1"/>
  <c r="D330" i="1" s="1"/>
  <c r="E317" i="1"/>
  <c r="F317" i="1"/>
  <c r="D317" i="1"/>
  <c r="E315" i="1"/>
  <c r="F315" i="1"/>
  <c r="D315" i="1"/>
  <c r="D314" i="1" l="1"/>
  <c r="D313" i="1" s="1"/>
  <c r="F314" i="1"/>
  <c r="F313" i="1" s="1"/>
  <c r="E314" i="1"/>
  <c r="E313" i="1" s="1"/>
  <c r="D274" i="1"/>
  <c r="D273" i="1" s="1"/>
  <c r="E275" i="1"/>
  <c r="E274" i="1" s="1"/>
  <c r="E273" i="1" s="1"/>
  <c r="F275" i="1"/>
  <c r="F274" i="1" s="1"/>
  <c r="F273" i="1" s="1"/>
  <c r="E251" i="1"/>
  <c r="E250" i="1" s="1"/>
  <c r="F251" i="1"/>
  <c r="F250" i="1" s="1"/>
  <c r="D251" i="1"/>
  <c r="D250" i="1" s="1"/>
  <c r="E248" i="1"/>
  <c r="E247" i="1" s="1"/>
  <c r="F248" i="1"/>
  <c r="F247" i="1" s="1"/>
  <c r="D248" i="1"/>
  <c r="D247" i="1" s="1"/>
  <c r="E245" i="1"/>
  <c r="E244" i="1" s="1"/>
  <c r="F245" i="1"/>
  <c r="F244" i="1" s="1"/>
  <c r="D245" i="1"/>
  <c r="D244" i="1" s="1"/>
  <c r="E241" i="1"/>
  <c r="E240" i="1" s="1"/>
  <c r="E239" i="1" s="1"/>
  <c r="F241" i="1"/>
  <c r="F240" i="1" s="1"/>
  <c r="F239" i="1" s="1"/>
  <c r="D241" i="1"/>
  <c r="D240" i="1" s="1"/>
  <c r="D239" i="1" s="1"/>
  <c r="E212" i="1"/>
  <c r="E211" i="1" s="1"/>
  <c r="E210" i="1" s="1"/>
  <c r="F212" i="1"/>
  <c r="F211" i="1" s="1"/>
  <c r="F210" i="1" s="1"/>
  <c r="D211" i="1"/>
  <c r="D210" i="1" s="1"/>
  <c r="E208" i="1"/>
  <c r="E207" i="1" s="1"/>
  <c r="E206" i="1" s="1"/>
  <c r="F208" i="1"/>
  <c r="F207" i="1" s="1"/>
  <c r="F206" i="1" s="1"/>
  <c r="D208" i="1"/>
  <c r="D207" i="1" s="1"/>
  <c r="D206" i="1" s="1"/>
  <c r="E131" i="1"/>
  <c r="E130" i="1" s="1"/>
  <c r="E129" i="1" s="1"/>
  <c r="F131" i="1"/>
  <c r="F130" i="1" s="1"/>
  <c r="F129" i="1" s="1"/>
  <c r="D131" i="1"/>
  <c r="D130" i="1" s="1"/>
  <c r="E40" i="1"/>
  <c r="F40" i="1"/>
  <c r="E42" i="1"/>
  <c r="F42" i="1"/>
  <c r="E48" i="1"/>
  <c r="E47" i="1" s="1"/>
  <c r="F48" i="1"/>
  <c r="F47" i="1" s="1"/>
  <c r="D48" i="1"/>
  <c r="D47" i="1" s="1"/>
  <c r="D243" i="1" l="1"/>
  <c r="F243" i="1"/>
  <c r="E243" i="1"/>
  <c r="D129" i="1"/>
  <c r="E116" i="1"/>
  <c r="E115" i="1" s="1"/>
  <c r="F116" i="1"/>
  <c r="F115" i="1" s="1"/>
  <c r="D116" i="1"/>
  <c r="D115" i="1" s="1"/>
  <c r="E309" i="1" l="1"/>
  <c r="E308" i="1" s="1"/>
  <c r="E68" i="1"/>
  <c r="E67" i="1" s="1"/>
  <c r="E66" i="1" s="1"/>
  <c r="E65" i="1" s="1"/>
  <c r="F68" i="1"/>
  <c r="F67" i="1" s="1"/>
  <c r="F66" i="1" s="1"/>
  <c r="F65" i="1" s="1"/>
  <c r="E63" i="1"/>
  <c r="E62" i="1" s="1"/>
  <c r="E61" i="1" s="1"/>
  <c r="E60" i="1" s="1"/>
  <c r="F63" i="1"/>
  <c r="F62" i="1" s="1"/>
  <c r="F61" i="1" s="1"/>
  <c r="F60" i="1" s="1"/>
  <c r="F499" i="1"/>
  <c r="E499" i="1"/>
  <c r="D499" i="1"/>
  <c r="E303" i="1" l="1"/>
  <c r="E302" i="1" s="1"/>
  <c r="F303" i="1"/>
  <c r="F302" i="1" s="1"/>
  <c r="D303" i="1"/>
  <c r="D302" i="1" s="1"/>
  <c r="E271" i="1"/>
  <c r="E270" i="1" s="1"/>
  <c r="F271" i="1"/>
  <c r="F270" i="1" s="1"/>
  <c r="D271" i="1"/>
  <c r="D270" i="1" s="1"/>
  <c r="F58" i="1"/>
  <c r="F57" i="1" s="1"/>
  <c r="F56" i="1" s="1"/>
  <c r="F55" i="1" s="1"/>
  <c r="E58" i="1"/>
  <c r="E57" i="1" s="1"/>
  <c r="E56" i="1" s="1"/>
  <c r="E55" i="1" s="1"/>
  <c r="D58" i="1"/>
  <c r="D57" i="1" s="1"/>
  <c r="D56" i="1" s="1"/>
  <c r="D55" i="1" s="1"/>
  <c r="E35" i="1" l="1"/>
  <c r="E528" i="1" l="1"/>
  <c r="E527" i="1" s="1"/>
  <c r="D456" i="1" l="1"/>
  <c r="D455" i="1" s="1"/>
  <c r="D454" i="1" s="1"/>
  <c r="D453" i="1" s="1"/>
  <c r="E456" i="1"/>
  <c r="F456" i="1"/>
  <c r="F455" i="1" s="1"/>
  <c r="F454" i="1" s="1"/>
  <c r="F453" i="1" s="1"/>
  <c r="E455" i="1" l="1"/>
  <c r="E120" i="1"/>
  <c r="E119" i="1" s="1"/>
  <c r="E118" i="1" s="1"/>
  <c r="E454" i="1" l="1"/>
  <c r="F547" i="1"/>
  <c r="F546" i="1" s="1"/>
  <c r="E547" i="1"/>
  <c r="E546" i="1" s="1"/>
  <c r="D547" i="1"/>
  <c r="D546" i="1" s="1"/>
  <c r="F544" i="1"/>
  <c r="E544" i="1"/>
  <c r="D544" i="1"/>
  <c r="F542" i="1"/>
  <c r="E542" i="1"/>
  <c r="D542" i="1"/>
  <c r="F539" i="1"/>
  <c r="F538" i="1" s="1"/>
  <c r="E539" i="1"/>
  <c r="D539" i="1"/>
  <c r="D538" i="1" s="1"/>
  <c r="F536" i="1"/>
  <c r="F535" i="1" s="1"/>
  <c r="E536" i="1"/>
  <c r="D536" i="1"/>
  <c r="D535" i="1" s="1"/>
  <c r="F533" i="1"/>
  <c r="E533" i="1"/>
  <c r="D533" i="1"/>
  <c r="F531" i="1"/>
  <c r="E531" i="1"/>
  <c r="D531" i="1"/>
  <c r="F528" i="1"/>
  <c r="F527" i="1" s="1"/>
  <c r="D528" i="1"/>
  <c r="D527" i="1" s="1"/>
  <c r="F525" i="1"/>
  <c r="F524" i="1" s="1"/>
  <c r="E525" i="1"/>
  <c r="E524" i="1" s="1"/>
  <c r="D525" i="1"/>
  <c r="D524" i="1" s="1"/>
  <c r="F522" i="1"/>
  <c r="E522" i="1"/>
  <c r="D522" i="1"/>
  <c r="F520" i="1"/>
  <c r="E520" i="1"/>
  <c r="D520" i="1"/>
  <c r="F517" i="1"/>
  <c r="E517" i="1"/>
  <c r="D517" i="1"/>
  <c r="F515" i="1"/>
  <c r="E515" i="1"/>
  <c r="D515" i="1"/>
  <c r="F512" i="1"/>
  <c r="E512" i="1"/>
  <c r="D512" i="1"/>
  <c r="F510" i="1"/>
  <c r="E510" i="1"/>
  <c r="D510" i="1"/>
  <c r="F508" i="1"/>
  <c r="E508" i="1"/>
  <c r="D508" i="1"/>
  <c r="F505" i="1"/>
  <c r="F504" i="1" s="1"/>
  <c r="E505" i="1"/>
  <c r="D505" i="1"/>
  <c r="D504" i="1" s="1"/>
  <c r="F502" i="1"/>
  <c r="F501" i="1" s="1"/>
  <c r="E502" i="1"/>
  <c r="D502" i="1"/>
  <c r="D501" i="1" s="1"/>
  <c r="F497" i="1"/>
  <c r="F496" i="1" s="1"/>
  <c r="E497" i="1"/>
  <c r="E496" i="1" s="1"/>
  <c r="D497" i="1"/>
  <c r="D496" i="1" s="1"/>
  <c r="F494" i="1"/>
  <c r="F493" i="1" s="1"/>
  <c r="E494" i="1"/>
  <c r="D494" i="1"/>
  <c r="D493" i="1" s="1"/>
  <c r="F491" i="1"/>
  <c r="F490" i="1" s="1"/>
  <c r="E491" i="1"/>
  <c r="D491" i="1"/>
  <c r="D490" i="1" s="1"/>
  <c r="F488" i="1"/>
  <c r="E488" i="1"/>
  <c r="D488" i="1"/>
  <c r="F484" i="1"/>
  <c r="E484" i="1"/>
  <c r="D484" i="1"/>
  <c r="F481" i="1"/>
  <c r="F480" i="1" s="1"/>
  <c r="E481" i="1"/>
  <c r="D481" i="1"/>
  <c r="D480" i="1" s="1"/>
  <c r="F478" i="1"/>
  <c r="F477" i="1" s="1"/>
  <c r="E478" i="1"/>
  <c r="D478" i="1"/>
  <c r="D477" i="1" s="1"/>
  <c r="F475" i="1"/>
  <c r="F470" i="1" s="1"/>
  <c r="E475" i="1"/>
  <c r="E470" i="1" s="1"/>
  <c r="D475" i="1"/>
  <c r="D470" i="1" s="1"/>
  <c r="F451" i="1"/>
  <c r="F450" i="1" s="1"/>
  <c r="F449" i="1" s="1"/>
  <c r="F448" i="1" s="1"/>
  <c r="E451" i="1"/>
  <c r="D451" i="1"/>
  <c r="D450" i="1" s="1"/>
  <c r="D449" i="1" s="1"/>
  <c r="D448" i="1" s="1"/>
  <c r="F446" i="1"/>
  <c r="F445" i="1" s="1"/>
  <c r="F441" i="1" s="1"/>
  <c r="E446" i="1"/>
  <c r="E445" i="1" s="1"/>
  <c r="E441" i="1" s="1"/>
  <c r="D446" i="1"/>
  <c r="D445" i="1" s="1"/>
  <c r="D441" i="1" s="1"/>
  <c r="F427" i="1"/>
  <c r="E427" i="1"/>
  <c r="D427" i="1"/>
  <c r="F425" i="1"/>
  <c r="E425" i="1"/>
  <c r="D425" i="1"/>
  <c r="F423" i="1"/>
  <c r="E423" i="1"/>
  <c r="D423" i="1"/>
  <c r="F372" i="1"/>
  <c r="F371" i="1" s="1"/>
  <c r="E372" i="1"/>
  <c r="D372" i="1"/>
  <c r="D371" i="1" s="1"/>
  <c r="F369" i="1"/>
  <c r="F368" i="1" s="1"/>
  <c r="E369" i="1"/>
  <c r="D369" i="1"/>
  <c r="D368" i="1" s="1"/>
  <c r="F360" i="1"/>
  <c r="F359" i="1" s="1"/>
  <c r="E360" i="1"/>
  <c r="D360" i="1"/>
  <c r="D359" i="1" s="1"/>
  <c r="F354" i="1"/>
  <c r="E354" i="1"/>
  <c r="D354" i="1"/>
  <c r="D353" i="1" s="1"/>
  <c r="F351" i="1"/>
  <c r="E351" i="1"/>
  <c r="D351" i="1"/>
  <c r="D350" i="1" s="1"/>
  <c r="F346" i="1"/>
  <c r="F345" i="1" s="1"/>
  <c r="E346" i="1"/>
  <c r="E345" i="1" s="1"/>
  <c r="D346" i="1"/>
  <c r="D345" i="1" s="1"/>
  <c r="F343" i="1"/>
  <c r="F342" i="1" s="1"/>
  <c r="E343" i="1"/>
  <c r="E342" i="1" s="1"/>
  <c r="D343" i="1"/>
  <c r="D342" i="1" s="1"/>
  <c r="F338" i="1"/>
  <c r="F337" i="1" s="1"/>
  <c r="F336" i="1" s="1"/>
  <c r="E338" i="1"/>
  <c r="D338" i="1"/>
  <c r="D337" i="1" s="1"/>
  <c r="D336" i="1" s="1"/>
  <c r="F328" i="1"/>
  <c r="F327" i="1" s="1"/>
  <c r="E328" i="1"/>
  <c r="D328" i="1"/>
  <c r="D327" i="1" s="1"/>
  <c r="F325" i="1"/>
  <c r="F324" i="1" s="1"/>
  <c r="E325" i="1"/>
  <c r="E324" i="1" s="1"/>
  <c r="D325" i="1"/>
  <c r="D324" i="1" s="1"/>
  <c r="F322" i="1"/>
  <c r="E322" i="1"/>
  <c r="D322" i="1"/>
  <c r="D321" i="1" s="1"/>
  <c r="F309" i="1"/>
  <c r="F308" i="1" s="1"/>
  <c r="D309" i="1"/>
  <c r="D308" i="1" s="1"/>
  <c r="F297" i="1"/>
  <c r="E297" i="1"/>
  <c r="D297" i="1"/>
  <c r="F295" i="1"/>
  <c r="E295" i="1"/>
  <c r="D295" i="1"/>
  <c r="F293" i="1"/>
  <c r="E293" i="1"/>
  <c r="D293" i="1"/>
  <c r="F290" i="1"/>
  <c r="F289" i="1" s="1"/>
  <c r="E290" i="1"/>
  <c r="D290" i="1"/>
  <c r="D289" i="1" s="1"/>
  <c r="F268" i="1"/>
  <c r="E268" i="1"/>
  <c r="D268" i="1"/>
  <c r="F266" i="1"/>
  <c r="E266" i="1"/>
  <c r="D266" i="1"/>
  <c r="F263" i="1"/>
  <c r="E263" i="1"/>
  <c r="D263" i="1"/>
  <c r="F259" i="1"/>
  <c r="F258" i="1" s="1"/>
  <c r="E259" i="1"/>
  <c r="D259" i="1"/>
  <c r="F256" i="1"/>
  <c r="F255" i="1" s="1"/>
  <c r="E256" i="1"/>
  <c r="D256" i="1"/>
  <c r="D255" i="1" s="1"/>
  <c r="F234" i="1"/>
  <c r="F233" i="1" s="1"/>
  <c r="F232" i="1" s="1"/>
  <c r="E234" i="1"/>
  <c r="D234" i="1"/>
  <c r="D233" i="1" s="1"/>
  <c r="D232" i="1" s="1"/>
  <c r="F230" i="1"/>
  <c r="E230" i="1"/>
  <c r="D230" i="1"/>
  <c r="D229" i="1" s="1"/>
  <c r="F227" i="1"/>
  <c r="F226" i="1" s="1"/>
  <c r="E227" i="1"/>
  <c r="D227" i="1"/>
  <c r="F224" i="1"/>
  <c r="F223" i="1" s="1"/>
  <c r="E224" i="1"/>
  <c r="D224" i="1"/>
  <c r="D223" i="1" s="1"/>
  <c r="F220" i="1"/>
  <c r="F219" i="1" s="1"/>
  <c r="E220" i="1"/>
  <c r="D220" i="1"/>
  <c r="D219" i="1" s="1"/>
  <c r="F217" i="1"/>
  <c r="F216" i="1" s="1"/>
  <c r="E217" i="1"/>
  <c r="D217" i="1"/>
  <c r="D216" i="1" s="1"/>
  <c r="F204" i="1"/>
  <c r="E204" i="1"/>
  <c r="D204" i="1"/>
  <c r="D203" i="1" s="1"/>
  <c r="D202" i="1" s="1"/>
  <c r="F200" i="1"/>
  <c r="F199" i="1" s="1"/>
  <c r="E200" i="1"/>
  <c r="D200" i="1"/>
  <c r="D199" i="1" s="1"/>
  <c r="F197" i="1"/>
  <c r="F196" i="1" s="1"/>
  <c r="E197" i="1"/>
  <c r="D197" i="1"/>
  <c r="D196" i="1" s="1"/>
  <c r="F191" i="1"/>
  <c r="F190" i="1" s="1"/>
  <c r="F189" i="1" s="1"/>
  <c r="E191" i="1"/>
  <c r="D191" i="1"/>
  <c r="F187" i="1"/>
  <c r="E187" i="1"/>
  <c r="D187" i="1"/>
  <c r="F185" i="1"/>
  <c r="E185" i="1"/>
  <c r="D185" i="1"/>
  <c r="F182" i="1"/>
  <c r="F181" i="1" s="1"/>
  <c r="E182" i="1"/>
  <c r="D182" i="1"/>
  <c r="D181" i="1" s="1"/>
  <c r="F159" i="1"/>
  <c r="F158" i="1" s="1"/>
  <c r="E159" i="1"/>
  <c r="D159" i="1"/>
  <c r="D158" i="1" s="1"/>
  <c r="F156" i="1"/>
  <c r="F155" i="1" s="1"/>
  <c r="F151" i="1" s="1"/>
  <c r="E156" i="1"/>
  <c r="E155" i="1" s="1"/>
  <c r="D156" i="1"/>
  <c r="D155" i="1" s="1"/>
  <c r="F149" i="1"/>
  <c r="F148" i="1" s="1"/>
  <c r="F147" i="1" s="1"/>
  <c r="E149" i="1"/>
  <c r="D149" i="1"/>
  <c r="D148" i="1" s="1"/>
  <c r="D147" i="1" s="1"/>
  <c r="F140" i="1"/>
  <c r="F139" i="1" s="1"/>
  <c r="F138" i="1" s="1"/>
  <c r="E140" i="1"/>
  <c r="D140" i="1"/>
  <c r="D139" i="1" s="1"/>
  <c r="D138" i="1" s="1"/>
  <c r="F136" i="1"/>
  <c r="F135" i="1" s="1"/>
  <c r="F134" i="1" s="1"/>
  <c r="E136" i="1"/>
  <c r="D136" i="1"/>
  <c r="F127" i="1"/>
  <c r="F126" i="1" s="1"/>
  <c r="E127" i="1"/>
  <c r="E126" i="1" s="1"/>
  <c r="D127" i="1"/>
  <c r="F120" i="1"/>
  <c r="F119" i="1" s="1"/>
  <c r="F118" i="1" s="1"/>
  <c r="D120" i="1"/>
  <c r="D119" i="1" s="1"/>
  <c r="D118" i="1" s="1"/>
  <c r="F113" i="1"/>
  <c r="F112" i="1" s="1"/>
  <c r="F111" i="1" s="1"/>
  <c r="E113" i="1"/>
  <c r="D113" i="1"/>
  <c r="D112" i="1" s="1"/>
  <c r="D111" i="1" s="1"/>
  <c r="F107" i="1"/>
  <c r="F106" i="1" s="1"/>
  <c r="F105" i="1" s="1"/>
  <c r="E107" i="1"/>
  <c r="D107" i="1"/>
  <c r="D106" i="1" s="1"/>
  <c r="D105" i="1" s="1"/>
  <c r="F103" i="1"/>
  <c r="F102" i="1" s="1"/>
  <c r="F101" i="1" s="1"/>
  <c r="F100" i="1" s="1"/>
  <c r="E103" i="1"/>
  <c r="D103" i="1"/>
  <c r="D102" i="1" s="1"/>
  <c r="D101" i="1" s="1"/>
  <c r="D100" i="1" s="1"/>
  <c r="F98" i="1"/>
  <c r="F97" i="1" s="1"/>
  <c r="F96" i="1" s="1"/>
  <c r="F95" i="1" s="1"/>
  <c r="E98" i="1"/>
  <c r="D98" i="1"/>
  <c r="D97" i="1" s="1"/>
  <c r="D96" i="1" s="1"/>
  <c r="D95" i="1" s="1"/>
  <c r="F92" i="1"/>
  <c r="F91" i="1" s="1"/>
  <c r="F90" i="1" s="1"/>
  <c r="E92" i="1"/>
  <c r="D92" i="1"/>
  <c r="D91" i="1" s="1"/>
  <c r="D90" i="1" s="1"/>
  <c r="F85" i="1"/>
  <c r="F84" i="1" s="1"/>
  <c r="E85" i="1"/>
  <c r="D85" i="1"/>
  <c r="D84" i="1" s="1"/>
  <c r="F82" i="1"/>
  <c r="F81" i="1" s="1"/>
  <c r="E82" i="1"/>
  <c r="E81" i="1" s="1"/>
  <c r="D82" i="1"/>
  <c r="D81" i="1" s="1"/>
  <c r="F73" i="1"/>
  <c r="F72" i="1" s="1"/>
  <c r="F71" i="1" s="1"/>
  <c r="E73" i="1"/>
  <c r="E72" i="1" s="1"/>
  <c r="E71" i="1" s="1"/>
  <c r="D73" i="1"/>
  <c r="D72" i="1" s="1"/>
  <c r="D71" i="1" s="1"/>
  <c r="D68" i="1"/>
  <c r="D67" i="1" s="1"/>
  <c r="D66" i="1" s="1"/>
  <c r="D65" i="1" s="1"/>
  <c r="D63" i="1"/>
  <c r="D62" i="1" s="1"/>
  <c r="F53" i="1"/>
  <c r="E53" i="1"/>
  <c r="D53" i="1"/>
  <c r="D52" i="1" s="1"/>
  <c r="D51" i="1" s="1"/>
  <c r="D50" i="1" s="1"/>
  <c r="D42" i="1"/>
  <c r="D40" i="1"/>
  <c r="F37" i="1"/>
  <c r="E37" i="1"/>
  <c r="D37" i="1"/>
  <c r="F35" i="1"/>
  <c r="D35" i="1"/>
  <c r="F33" i="1"/>
  <c r="E33" i="1"/>
  <c r="D33" i="1"/>
  <c r="F28" i="1"/>
  <c r="F27" i="1" s="1"/>
  <c r="F26" i="1" s="1"/>
  <c r="F21" i="1" s="1"/>
  <c r="E28" i="1"/>
  <c r="D28" i="1"/>
  <c r="D27" i="1" s="1"/>
  <c r="D26" i="1" s="1"/>
  <c r="D21" i="1" s="1"/>
  <c r="D151" i="1" l="1"/>
  <c r="D146" i="1"/>
  <c r="F146" i="1"/>
  <c r="F133" i="1"/>
  <c r="D483" i="1"/>
  <c r="D80" i="1"/>
  <c r="D79" i="1" s="1"/>
  <c r="F80" i="1"/>
  <c r="F79" i="1" s="1"/>
  <c r="E483" i="1"/>
  <c r="D320" i="1"/>
  <c r="D319" i="1" s="1"/>
  <c r="F483" i="1"/>
  <c r="D126" i="1"/>
  <c r="D122" i="1" s="1"/>
  <c r="D70" i="1"/>
  <c r="E440" i="1"/>
  <c r="F440" i="1"/>
  <c r="E184" i="1"/>
  <c r="D195" i="1"/>
  <c r="D194" i="1" s="1"/>
  <c r="F254" i="1"/>
  <c r="F341" i="1"/>
  <c r="E292" i="1"/>
  <c r="F292" i="1"/>
  <c r="F288" i="1" s="1"/>
  <c r="F184" i="1"/>
  <c r="F180" i="1" s="1"/>
  <c r="F179" i="1" s="1"/>
  <c r="F122" i="1"/>
  <c r="F195" i="1"/>
  <c r="D215" i="1"/>
  <c r="D32" i="1"/>
  <c r="F215" i="1"/>
  <c r="D292" i="1"/>
  <c r="D288" i="1" s="1"/>
  <c r="F70" i="1"/>
  <c r="E341" i="1"/>
  <c r="D341" i="1"/>
  <c r="E122" i="1"/>
  <c r="D440" i="1"/>
  <c r="E541" i="1"/>
  <c r="D514" i="1"/>
  <c r="D530" i="1"/>
  <c r="D541" i="1"/>
  <c r="F94" i="1"/>
  <c r="D519" i="1"/>
  <c r="F541" i="1"/>
  <c r="D507" i="1"/>
  <c r="D94" i="1"/>
  <c r="E226" i="1"/>
  <c r="E538" i="1"/>
  <c r="E112" i="1"/>
  <c r="E111" i="1" s="1"/>
  <c r="E139" i="1"/>
  <c r="E138" i="1" s="1"/>
  <c r="E158" i="1"/>
  <c r="E151" i="1" s="1"/>
  <c r="E203" i="1"/>
  <c r="E327" i="1"/>
  <c r="E350" i="1"/>
  <c r="E27" i="1"/>
  <c r="E26" i="1" s="1"/>
  <c r="E21" i="1" s="1"/>
  <c r="E91" i="1"/>
  <c r="E90" i="1" s="1"/>
  <c r="E102" i="1"/>
  <c r="E101" i="1" s="1"/>
  <c r="E100" i="1" s="1"/>
  <c r="E262" i="1"/>
  <c r="E289" i="1"/>
  <c r="E453" i="1"/>
  <c r="E190" i="1"/>
  <c r="E135" i="1"/>
  <c r="E134" i="1" s="1"/>
  <c r="E181" i="1"/>
  <c r="E39" i="1"/>
  <c r="E32" i="1"/>
  <c r="F312" i="1"/>
  <c r="F353" i="1"/>
  <c r="F350" i="1"/>
  <c r="F321" i="1"/>
  <c r="F320" i="1" s="1"/>
  <c r="F265" i="1"/>
  <c r="F262" i="1"/>
  <c r="F52" i="1"/>
  <c r="F51" i="1" s="1"/>
  <c r="F50" i="1" s="1"/>
  <c r="F39" i="1"/>
  <c r="F519" i="1"/>
  <c r="F422" i="1"/>
  <c r="F507" i="1"/>
  <c r="F32" i="1"/>
  <c r="F530" i="1"/>
  <c r="D39" i="1"/>
  <c r="E530" i="1"/>
  <c r="D184" i="1"/>
  <c r="D180" i="1" s="1"/>
  <c r="E265" i="1"/>
  <c r="F514" i="1"/>
  <c r="E148" i="1"/>
  <c r="E353" i="1"/>
  <c r="E223" i="1"/>
  <c r="F435" i="1"/>
  <c r="D435" i="1"/>
  <c r="E233" i="1"/>
  <c r="E232" i="1" s="1"/>
  <c r="E450" i="1"/>
  <c r="E422" i="1"/>
  <c r="E84" i="1"/>
  <c r="E80" i="1" s="1"/>
  <c r="E79" i="1" s="1"/>
  <c r="F203" i="1"/>
  <c r="F202" i="1" s="1"/>
  <c r="E106" i="1"/>
  <c r="E105" i="1" s="1"/>
  <c r="E216" i="1"/>
  <c r="E219" i="1"/>
  <c r="E229" i="1"/>
  <c r="D258" i="1"/>
  <c r="D254" i="1" s="1"/>
  <c r="D190" i="1"/>
  <c r="D189" i="1" s="1"/>
  <c r="E199" i="1"/>
  <c r="E255" i="1"/>
  <c r="E258" i="1"/>
  <c r="D262" i="1"/>
  <c r="E196" i="1"/>
  <c r="D135" i="1"/>
  <c r="E97" i="1"/>
  <c r="E96" i="1" s="1"/>
  <c r="E95" i="1" s="1"/>
  <c r="E52" i="1"/>
  <c r="E51" i="1" s="1"/>
  <c r="E50" i="1" s="1"/>
  <c r="D61" i="1"/>
  <c r="D60" i="1" s="1"/>
  <c r="F229" i="1"/>
  <c r="F222" i="1" s="1"/>
  <c r="D265" i="1"/>
  <c r="D226" i="1"/>
  <c r="D222" i="1" s="1"/>
  <c r="E321" i="1"/>
  <c r="E337" i="1"/>
  <c r="E519" i="1"/>
  <c r="E501" i="1"/>
  <c r="D422" i="1"/>
  <c r="D349" i="1" s="1"/>
  <c r="E368" i="1"/>
  <c r="E371" i="1"/>
  <c r="E477" i="1"/>
  <c r="E480" i="1"/>
  <c r="E490" i="1"/>
  <c r="E493" i="1"/>
  <c r="E514" i="1"/>
  <c r="E359" i="1"/>
  <c r="E504" i="1"/>
  <c r="E507" i="1"/>
  <c r="E535" i="1"/>
  <c r="E133" i="1" l="1"/>
  <c r="E288" i="1"/>
  <c r="E349" i="1"/>
  <c r="F349" i="1"/>
  <c r="F348" i="1" s="1"/>
  <c r="E320" i="1"/>
  <c r="E319" i="1" s="1"/>
  <c r="F31" i="1"/>
  <c r="F30" i="1" s="1"/>
  <c r="E31" i="1"/>
  <c r="E30" i="1" s="1"/>
  <c r="D31" i="1"/>
  <c r="D30" i="1" s="1"/>
  <c r="E78" i="1"/>
  <c r="D110" i="1"/>
  <c r="E180" i="1"/>
  <c r="F469" i="1"/>
  <c r="F468" i="1" s="1"/>
  <c r="D469" i="1"/>
  <c r="D468" i="1" s="1"/>
  <c r="E469" i="1"/>
  <c r="E254" i="1"/>
  <c r="E261" i="1"/>
  <c r="E195" i="1"/>
  <c r="D179" i="1"/>
  <c r="D261" i="1"/>
  <c r="D253" i="1" s="1"/>
  <c r="F261" i="1"/>
  <c r="F253" i="1" s="1"/>
  <c r="E215" i="1"/>
  <c r="D214" i="1"/>
  <c r="D193" i="1" s="1"/>
  <c r="E70" i="1"/>
  <c r="F194" i="1"/>
  <c r="F319" i="1"/>
  <c r="F311" i="1" s="1"/>
  <c r="F214" i="1"/>
  <c r="E222" i="1"/>
  <c r="D78" i="1"/>
  <c r="F78" i="1"/>
  <c r="E94" i="1"/>
  <c r="D348" i="1"/>
  <c r="E340" i="1"/>
  <c r="F340" i="1"/>
  <c r="E312" i="1"/>
  <c r="E147" i="1"/>
  <c r="E146" i="1" s="1"/>
  <c r="E189" i="1"/>
  <c r="E202" i="1"/>
  <c r="D312" i="1"/>
  <c r="D311" i="1" s="1"/>
  <c r="E449" i="1"/>
  <c r="D134" i="1"/>
  <c r="D133" i="1" s="1"/>
  <c r="E336" i="1"/>
  <c r="D109" i="1" l="1"/>
  <c r="F193" i="1"/>
  <c r="E253" i="1"/>
  <c r="E194" i="1"/>
  <c r="F110" i="1"/>
  <c r="F109" i="1" s="1"/>
  <c r="E110" i="1"/>
  <c r="E109" i="1" s="1"/>
  <c r="E311" i="1"/>
  <c r="E214" i="1"/>
  <c r="E179" i="1"/>
  <c r="E448" i="1"/>
  <c r="E468" i="1"/>
  <c r="E348" i="1"/>
  <c r="D340" i="1"/>
  <c r="E435" i="1"/>
  <c r="F549" i="1" l="1"/>
  <c r="E193" i="1"/>
  <c r="D549" i="1"/>
  <c r="E549" i="1" l="1"/>
</calcChain>
</file>

<file path=xl/sharedStrings.xml><?xml version="1.0" encoding="utf-8"?>
<sst xmlns="http://schemas.openxmlformats.org/spreadsheetml/2006/main" count="1598" uniqueCount="497">
  <si>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</si>
  <si>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</si>
  <si>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</si>
  <si>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</si>
  <si>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</si>
  <si>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</si>
  <si>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</si>
  <si>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</si>
  <si>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</si>
  <si>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</si>
  <si>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</si>
  <si>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</si>
  <si>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</si>
  <si>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</si>
  <si>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</si>
  <si>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</si>
  <si>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</si>
  <si>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</si>
  <si>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</si>
  <si>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</si>
  <si>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</si>
  <si>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</si>
  <si>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</si>
  <si>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</si>
  <si>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</si>
  <si>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</si>
  <si>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1100000000</t>
  </si>
  <si>
    <t>1100120120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</si>
  <si>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</si>
  <si>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</si>
  <si>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</si>
  <si>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</si>
  <si>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</si>
  <si>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</si>
  <si>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</si>
  <si>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</si>
  <si>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</si>
  <si>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</si>
  <si>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</si>
  <si>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</si>
  <si>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</si>
  <si>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</si>
  <si>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</si>
  <si>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</si>
  <si>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</si>
  <si>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</si>
  <si>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</si>
  <si>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</si>
  <si>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</si>
  <si>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</si>
  <si>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</si>
  <si>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</si>
  <si>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</si>
  <si>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</si>
  <si>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</si>
  <si>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</si>
  <si>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</si>
  <si>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</si>
  <si>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</si>
  <si>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</si>
  <si>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</si>
  <si>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</si>
  <si>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</si>
  <si>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</si>
  <si>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</si>
  <si>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</si>
  <si>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</si>
  <si>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</si>
  <si>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</si>
  <si>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</si>
  <si>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</si>
  <si>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</si>
  <si>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</si>
  <si>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</si>
  <si>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</si>
  <si>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</si>
  <si>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</si>
  <si>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</si>
  <si>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</si>
  <si>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</si>
  <si>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</si>
  <si>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</si>
  <si>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</si>
  <si>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</si>
  <si>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</si>
  <si>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</si>
  <si>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</si>
  <si>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</si>
  <si>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</si>
  <si>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</si>
  <si>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</si>
  <si>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</si>
  <si>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</si>
  <si>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</si>
  <si>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</si>
  <si>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</si>
  <si>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</si>
  <si>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</si>
  <si>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</si>
  <si>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</si>
  <si>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</si>
  <si>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</si>
  <si>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</si>
  <si>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</si>
  <si>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</si>
  <si>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</si>
  <si>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</si>
  <si>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</si>
  <si>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</si>
  <si>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</si>
  <si>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</si>
  <si>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</si>
  <si>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</si>
  <si>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</si>
  <si>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</si>
  <si>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</si>
  <si>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</si>
  <si>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</si>
  <si>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</si>
  <si>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</si>
  <si>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</si>
  <si>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</si>
  <si>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</si>
  <si>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</si>
  <si>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</si>
  <si>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</si>
  <si>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</si>
  <si>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</si>
  <si>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</si>
  <si>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</si>
  <si>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</si>
  <si>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</si>
  <si>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</si>
  <si>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</si>
  <si>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</si>
  <si>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</si>
  <si>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</si>
  <si>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</si>
  <si>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</si>
  <si>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</si>
  <si>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</si>
  <si>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</si>
  <si>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</si>
  <si>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</si>
  <si>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</si>
  <si>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</si>
  <si>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</si>
  <si>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</si>
  <si>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</si>
  <si>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</si>
  <si>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</si>
  <si>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</si>
  <si>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</si>
  <si>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</si>
  <si>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</si>
  <si>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</si>
  <si>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</si>
  <si>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</si>
  <si>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</si>
  <si>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</si>
  <si>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</si>
  <si>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</si>
  <si>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</si>
  <si>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</si>
  <si>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</si>
  <si>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</si>
  <si>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</si>
  <si>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</si>
  <si>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</si>
  <si>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</si>
  <si>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</si>
  <si>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</si>
  <si>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</si>
  <si>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</si>
  <si>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</si>
  <si>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</si>
  <si>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</si>
  <si>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</si>
  <si>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</si>
  <si>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</si>
  <si>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</si>
  <si>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</si>
  <si>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</si>
  <si>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</si>
  <si>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</si>
  <si>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</si>
  <si>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</si>
  <si>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</si>
  <si>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</si>
  <si>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</si>
  <si>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</si>
  <si>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</si>
  <si>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</si>
  <si>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</si>
  <si>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</si>
  <si>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</si>
  <si>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</si>
  <si>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</si>
  <si>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</si>
  <si>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</si>
  <si>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</si>
  <si>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</si>
  <si>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</si>
  <si>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</si>
  <si>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</si>
  <si>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</si>
  <si>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</si>
  <si>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</si>
  <si>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</si>
  <si>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</si>
  <si>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</si>
  <si>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</si>
  <si>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</si>
  <si>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</si>
  <si>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</si>
  <si>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</si>
  <si>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</si>
  <si>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</si>
  <si>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</si>
  <si>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</si>
  <si>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</si>
  <si>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</si>
  <si>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</si>
  <si>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</si>
  <si>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</si>
  <si>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</si>
  <si>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</si>
  <si>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</si>
  <si>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</si>
  <si>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</si>
  <si>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</si>
  <si>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</si>
  <si>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</si>
  <si>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</si>
  <si>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</si>
  <si>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</si>
  <si>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</si>
  <si>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</si>
  <si>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</si>
  <si>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</si>
  <si>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</si>
  <si>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</si>
  <si>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</si>
  <si>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</si>
  <si>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</si>
  <si>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9999951200</t>
  </si>
  <si>
    <t>Государственная регистрация актов гражданского состояния</t>
  </si>
  <si>
    <t>9999959300</t>
  </si>
  <si>
    <t>9999970010</t>
  </si>
  <si>
    <t>9999993010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</si>
  <si>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</si>
  <si>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</si>
  <si>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</si>
  <si>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</si>
  <si>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9999993100</t>
  </si>
  <si>
    <t>9999993120</t>
  </si>
  <si>
    <t>9999993130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</si>
  <si>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</si>
  <si>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</si>
  <si>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9999993180</t>
  </si>
  <si>
    <t>Всего расходов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</si>
  <si>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</si>
  <si>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</si>
  <si>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</si>
  <si>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</si>
  <si>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</si>
  <si>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Закупка и монтаж оборудования для создания "умных" спортивных площадок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</si>
  <si>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</si>
  <si>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</si>
  <si>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1100100000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</si>
  <si>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</si>
  <si>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</si>
  <si>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</si>
  <si>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</si>
  <si>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</si>
  <si>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</si>
  <si>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</si>
  <si>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</si>
  <si>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</si>
  <si>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</si>
  <si>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</si>
  <si>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</si>
  <si>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</si>
  <si>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</si>
  <si>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</si>
  <si>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</si>
  <si>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</si>
  <si>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</si>
  <si>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</si>
  <si>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</si>
  <si>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</si>
  <si>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</si>
  <si>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</si>
  <si>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</si>
  <si>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</si>
  <si>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</si>
  <si>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</si>
  <si>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</si>
  <si>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</si>
  <si>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</si>
  <si>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</si>
  <si>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</si>
  <si>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</si>
  <si>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</si>
  <si>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</si>
  <si>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</si>
  <si>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</si>
  <si>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</si>
  <si>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</si>
  <si>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</si>
  <si>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</si>
  <si>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</si>
  <si>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</si>
  <si>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</si>
  <si>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</si>
  <si>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</si>
  <si>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</si>
  <si>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</si>
  <si>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</si>
  <si>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</si>
  <si>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</si>
  <si>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</si>
  <si>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</si>
  <si>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</si>
  <si>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</si>
  <si>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Основное мероприятие "Повышение качества и доступности предоставляемых населению услуг ЖКХ"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</si>
  <si>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</si>
  <si>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</si>
  <si>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</si>
  <si>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</si>
  <si>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</si>
  <si>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</si>
  <si>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</si>
  <si>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</si>
  <si>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</si>
  <si>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</si>
  <si>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</si>
  <si>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</si>
  <si>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</si>
  <si>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</si>
  <si>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</si>
  <si>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</si>
  <si>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</si>
  <si>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</si>
  <si>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</si>
  <si>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</si>
  <si>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</si>
  <si>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</si>
  <si>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</si>
  <si>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</si>
  <si>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</si>
  <si>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</si>
  <si>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</si>
  <si>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</si>
  <si>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</si>
  <si>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2720170150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</si>
  <si>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</si>
  <si>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</si>
  <si>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</si>
  <si>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</si>
  <si>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</si>
  <si>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</si>
  <si>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</si>
  <si>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</si>
  <si>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</si>
  <si>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</si>
  <si>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</si>
  <si>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</si>
  <si>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</si>
  <si>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</si>
  <si>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</si>
  <si>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</si>
  <si>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</si>
  <si>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к  муниципальному правовому акту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</si>
  <si>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</si>
  <si>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</si>
  <si>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</si>
  <si>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</si>
  <si>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</si>
  <si>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</si>
  <si>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Распределение бюджетных ассигнований  из бюджета Пограничного муниципального округа на 2026 год  и плановый период 2027 и 2028 годов по муниципальным программам Пограничного муниципального округа и непрограммным направлениям деятельности </t>
  </si>
  <si>
    <t>Осуществление  отдельных государственных полномочий по государственному управлению охраной труда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</si>
  <si>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</si>
  <si>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</si>
  <si>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Осуществление государственных полномочий органов опеки и попечительства в отношении несовершеннолетних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</si>
  <si>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</si>
  <si>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бесплатным питанием детей, обучающихся в муниципальных общеобразовательных учреждениях</t>
  </si>
  <si>
    <t>Обеспечение оздоровления и отдыха детей (за исключением организации отдыха детей в каникулярное время)</t>
  </si>
  <si>
    <t>Расходы на видеонаблюдение площадок ТКО</t>
  </si>
  <si>
    <t>2900120280</t>
  </si>
  <si>
    <t>Подготовка основания для  создания "умной"  спортивной площадки</t>
  </si>
  <si>
    <t>09001S2530</t>
  </si>
  <si>
    <t>2028 год</t>
  </si>
  <si>
    <t>от 28.11.2025 № 11- МПА</t>
  </si>
  <si>
    <t>Муниципальная программа "Обеспечение  качественными услугами ЖКХ населения Пограничного муниципального округа"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</si>
  <si>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</si>
  <si>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</si>
  <si>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</si>
  <si>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</si>
  <si>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Подпрограмма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</si>
  <si>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</si>
  <si>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полномочий по созданию и обеспечению деятельности комиссии по делам несовершеннолетних и защите их прав</t>
  </si>
  <si>
    <t>Осуществление полномочий по созданию административных комиссий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</si>
  <si>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 за счет средств краевого бюджета</t>
  </si>
  <si>
    <t>Подготовка проектов межевания земельных участков и на проведение кадастровых работ</t>
  </si>
  <si>
    <t>27201L5990</t>
  </si>
  <si>
    <t>19001SД004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</si>
  <si>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</si>
  <si>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</si>
  <si>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</si>
  <si>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</si>
  <si>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Расходы на 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</si>
  <si>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Основное мероприятие "Финансовая поддержка субъектов малого и среднего предпринимательства"</t>
  </si>
  <si>
    <t>0100100000</t>
  </si>
  <si>
    <t>Субсидии субъектам малого и среднего предпринимательства, включенным в реестр социальных предпринимателей, на финансовое обеспечение расходов, связанных с реализацией проекта в сфере социального предпринимательства</t>
  </si>
  <si>
    <t>0100120360</t>
  </si>
  <si>
    <t>Приобретение коммунальной техники</t>
  </si>
  <si>
    <t>2210170020</t>
  </si>
  <si>
    <t xml:space="preserve">Содержание бездомных животных </t>
  </si>
  <si>
    <t>2900120240</t>
  </si>
  <si>
    <t>Организация общественных работ</t>
  </si>
  <si>
    <t>2900120270</t>
  </si>
  <si>
    <t>Организация общественных мероприятий по благоустройству</t>
  </si>
  <si>
    <t>2900120310</t>
  </si>
  <si>
    <t xml:space="preserve">Расходы на выполнение наказов избирателей по избирательному округу № 1 </t>
  </si>
  <si>
    <t>2900120401</t>
  </si>
  <si>
    <t xml:space="preserve">Расходы на выполнение наказов избирателей по избирательному округу № 2 </t>
  </si>
  <si>
    <t>2900120402</t>
  </si>
  <si>
    <t xml:space="preserve">Расходы на выполнение наказов избирателей по избирательному округу № 3 </t>
  </si>
  <si>
    <t xml:space="preserve">Расходы на выполнение наказов избирателей по избирательному округу № 4 </t>
  </si>
  <si>
    <t xml:space="preserve">Расходы на выполнение наказов избирателей по избирательному округу № 5 </t>
  </si>
  <si>
    <t xml:space="preserve">Расходы на выполнение наказов избирателей по избирательному округу № 6 </t>
  </si>
  <si>
    <t xml:space="preserve">Расходы на выполнение наказов избирателей по избирательному округу № 7 </t>
  </si>
  <si>
    <t xml:space="preserve">Расходы на выполнение наказов избирателей по избирательному округу № 8 </t>
  </si>
  <si>
    <t xml:space="preserve">Расходы на выполнение наказов избирателей по избирательному округу № 9 </t>
  </si>
  <si>
    <t xml:space="preserve">Расходы на выполнение наказов избирателей по избирательному округу № 10 </t>
  </si>
  <si>
    <t xml:space="preserve">Расходы на выполнение наказов избирателей по избирательному округу № 11 </t>
  </si>
  <si>
    <t xml:space="preserve">Расходы на выполнение наказов избирателей по избирательному округу № 12 </t>
  </si>
  <si>
    <t xml:space="preserve">Расходы на выполнение наказов избирателей по избирательному округу № 13 </t>
  </si>
  <si>
    <t xml:space="preserve">Расходы на выполнение наказов избирателей по избирательному округу № 14 </t>
  </si>
  <si>
    <t xml:space="preserve">Расходы на выполнение наказов избирателей по избирательному округу № 15 </t>
  </si>
  <si>
    <t>2900120403</t>
  </si>
  <si>
    <t>2900120404</t>
  </si>
  <si>
    <t>2900120405</t>
  </si>
  <si>
    <t>2900120406</t>
  </si>
  <si>
    <t>2900120407</t>
  </si>
  <si>
    <t>2900120408</t>
  </si>
  <si>
    <t>2900120409</t>
  </si>
  <si>
    <t>2900120410</t>
  </si>
  <si>
    <t>2900120411</t>
  </si>
  <si>
    <t>2900120412</t>
  </si>
  <si>
    <t>2900120413</t>
  </si>
  <si>
    <t>2900120414</t>
  </si>
  <si>
    <t>2900120415</t>
  </si>
  <si>
    <t>Реализация проектов инициативного бюджетирования по направлению "Твой проект" – благоустройство бассейна</t>
  </si>
  <si>
    <t>Реализация проектов инициативного бюджетирования по направлению "Твой проект" – обустройство территории школы МБОУ «ПСОШ № 2»</t>
  </si>
  <si>
    <t>29001S2361</t>
  </si>
  <si>
    <t>29001S2362</t>
  </si>
  <si>
    <t>Улучшение состояния дворовых и общественных территорий</t>
  </si>
  <si>
    <t>3100120260</t>
  </si>
  <si>
    <t>Капитальные вложения в объекты государственной  (муниципальной) собственности</t>
  </si>
  <si>
    <t>26203S2751</t>
  </si>
  <si>
    <t>Основное мероприятие "Военно-патриотическое воспитание детей и молодежи"</t>
  </si>
  <si>
    <t>2630400000</t>
  </si>
  <si>
    <t>Мероприятия, направленные на военно-патриотическое воспитание детей и молодежи</t>
  </si>
  <si>
    <t>2630470130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</si>
  <si>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</si>
  <si>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</si>
  <si>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</si>
  <si>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</si>
  <si>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</si>
  <si>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Научно-методические, организационно-педагогические мероприятия</t>
  </si>
  <si>
    <t>2690070220</t>
  </si>
  <si>
    <t xml:space="preserve">Меры  социальной поддержки педагогических работников муниципальных образовательных организаций </t>
  </si>
  <si>
    <t>2690070240</t>
  </si>
  <si>
    <t>2520400000</t>
  </si>
  <si>
    <t>Основное мероприятие «Обеспечение безопасности в учреждениях культуры»</t>
  </si>
  <si>
    <t>2520420100</t>
  </si>
  <si>
    <t>Подпрограмма "Молодежная политика"</t>
  </si>
  <si>
    <t>2540000000</t>
  </si>
  <si>
    <t>Основное мероприятие "Мероприятия, содействующие гражданско-патриотическому воспитаниюи повышению общественно-значимой активности молодежи"</t>
  </si>
  <si>
    <t>2540100000</t>
  </si>
  <si>
    <t>Проведение мероприятий для детей и молодежи</t>
  </si>
  <si>
    <t>2540120070</t>
  </si>
  <si>
    <t>Организация проведения культурных мероприятий</t>
  </si>
  <si>
    <t>2530220060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</si>
  <si>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</si>
  <si>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</si>
  <si>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</si>
  <si>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Подпрограмма "Доступная среда"</t>
  </si>
  <si>
    <t>Мероприятия, направленные на создание беспрепятственного доступа к объектам социальной инфраструктуры инвалидов</t>
  </si>
  <si>
    <t>2550000000</t>
  </si>
  <si>
    <t>Основное мероприятие «Мероприятия по адаптации приоритетных объектов социальной инфраструктуры для обеспечения доступности и получения услуг инвалидами и другими маломобильными группами населения»</t>
  </si>
  <si>
    <t>2550100000</t>
  </si>
  <si>
    <t>2550170180</t>
  </si>
  <si>
    <t>Реализация проекта инициативного бюджетирования по направлению "Молодежный бюджет" - теневая беседка в школе</t>
  </si>
  <si>
    <t>Пограничного муниципального округа от 27.05.2026 № 18-МПА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</si>
</sst>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\-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8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/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2" applyFont="1"/>
    <xf numFmtId="0" fontId="7" fillId="2" borderId="0" xfId="2" applyFont="1" applyFill="1"/>
    <xf numFmtId="0" fontId="7" fillId="0" borderId="0" xfId="2" applyFont="1" applyAlignment="1">
      <alignment horizontal="left" vertical="top"/>
    </xf>
    <xf numFmtId="164" fontId="7" fillId="0" borderId="0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4" fontId="7" fillId="3" borderId="3" xfId="0" applyNumberFormat="1" applyFont="1" applyFill="1" applyBorder="1" applyAlignment="1">
      <alignment horizontal="center" vertical="center" shrinkToFit="1"/>
    </xf>
    <xf numFmtId="4" fontId="7" fillId="3" borderId="3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 shrinkToFit="1"/>
    </xf>
    <xf numFmtId="4" fontId="8" fillId="0" borderId="3" xfId="2" applyNumberFormat="1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/>
    </xf>
    <xf numFmtId="0" fontId="7" fillId="0" borderId="0" xfId="2" applyFont="1" applyAlignment="1">
      <alignment vertical="top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2" applyNumberFormat="1" applyFont="1" applyBorder="1" applyAlignment="1">
      <alignment horizontal="center" vertical="center" wrapText="1" shrinkToFit="1"/>
    </xf>
    <xf numFmtId="49" fontId="9" fillId="0" borderId="3" xfId="2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 shrinkToFi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3" fillId="0" borderId="0" xfId="2" applyFont="1" applyAlignment="1">
      <alignment vertical="top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 shrinkToFit="1"/>
    </xf>
    <xf numFmtId="0" fontId="3" fillId="4" borderId="0" xfId="2" applyFont="1" applyFill="1"/>
    <xf numFmtId="4" fontId="3" fillId="0" borderId="0" xfId="2" applyNumberFormat="1" applyFont="1"/>
    <xf numFmtId="4" fontId="3" fillId="0" borderId="0" xfId="2" applyNumberFormat="1" applyFont="1" applyAlignment="1">
      <alignment horizontal="center"/>
    </xf>
    <xf numFmtId="4" fontId="7" fillId="0" borderId="3" xfId="2" applyNumberFormat="1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 vertical="center" wrapText="1"/>
    </xf>
    <xf numFmtId="0" fontId="4" fillId="4" borderId="0" xfId="2" applyFont="1" applyFill="1"/>
    <xf numFmtId="4" fontId="7" fillId="2" borderId="3" xfId="2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7" fillId="2" borderId="0" xfId="2" applyFont="1" applyFill="1" applyAlignment="1">
      <alignment horizontal="right"/>
    </xf>
    <xf numFmtId="4" fontId="7" fillId="3" borderId="3" xfId="1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justify" vertical="center" wrapText="1"/>
    </xf>
    <xf numFmtId="4" fontId="7" fillId="2" borderId="3" xfId="2" applyNumberFormat="1" applyFont="1" applyFill="1" applyBorder="1" applyAlignment="1">
      <alignment horizontal="center" vertical="center" wrapText="1" shrinkToFit="1"/>
    </xf>
    <xf numFmtId="4" fontId="7" fillId="3" borderId="3" xfId="2" applyNumberFormat="1" applyFont="1" applyFill="1" applyBorder="1" applyAlignment="1">
      <alignment horizontal="center" vertical="center" wrapText="1" shrinkToFit="1"/>
    </xf>
    <xf numFmtId="0" fontId="7" fillId="2" borderId="0" xfId="2" applyFont="1" applyFill="1" applyAlignment="1">
      <alignment horizontal="right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top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2"/>
  <sheetViews>
    <sheetView tabSelected="1" view="pageBreakPreview" topLeftCell="A229" zoomScale="80" zoomScaleNormal="80" zoomScaleSheetLayoutView="80" workbookViewId="0">
      <selection activeCell="F8" sqref="F8"/>
    </sheetView>
  </sheetViews>
  <sheetFormatPr defaultColWidth="9" defaultRowHeight="12.75" outlineLevelRow="5" x14ac:dyDescent="0.2"/>
  <cols>
    <col min="1" max="1" width="50.42578125" style="53" customWidth="1"/>
    <col min="2" max="2" width="14.140625" style="7" customWidth="1"/>
    <col min="3" max="3" width="8.140625" style="7" customWidth="1"/>
    <col min="4" max="4" width="22.85546875" style="7" customWidth="1"/>
    <col min="5" max="5" width="21.28515625" style="1" customWidth="1"/>
    <col min="6" max="6" width="21" style="7" customWidth="1"/>
    <col min="7" max="16384" width="9" style="1"/>
  </cols>
  <sheetData>
    <row r="2" spans="1:12" s="11" customFormat="1" ht="27" customHeight="1" x14ac:dyDescent="0.25">
      <c r="D2" s="12"/>
      <c r="E2" s="12"/>
      <c r="F2" s="75" t="s">
        <v>316</v>
      </c>
      <c r="G2" s="9"/>
      <c r="H2" s="9"/>
      <c r="I2" s="9"/>
      <c r="J2" s="10"/>
      <c r="K2" s="9"/>
      <c r="L2" s="9"/>
    </row>
    <row r="3" spans="1:12" s="11" customFormat="1" ht="15.75" x14ac:dyDescent="0.25">
      <c r="B3" s="80" t="s">
        <v>373</v>
      </c>
      <c r="C3" s="80"/>
      <c r="D3" s="80"/>
      <c r="E3" s="80"/>
      <c r="F3" s="80"/>
      <c r="G3" s="9"/>
      <c r="H3" s="9"/>
      <c r="I3" s="9"/>
      <c r="J3" s="10"/>
      <c r="K3" s="9"/>
      <c r="L3" s="9"/>
    </row>
    <row r="4" spans="1:12" s="11" customFormat="1" ht="15.75" customHeight="1" x14ac:dyDescent="0.25">
      <c r="B4" s="80" t="s">
        <v>496</v>
      </c>
      <c r="C4" s="80"/>
      <c r="D4" s="80"/>
      <c r="E4" s="80"/>
      <c r="F4" s="80"/>
      <c r="G4" s="9"/>
      <c r="H4" s="9"/>
      <c r="I4" s="9"/>
      <c r="J4" s="10"/>
      <c r="K4" s="9"/>
      <c r="L4" s="9"/>
    </row>
    <row r="8" spans="1:12" s="11" customFormat="1" ht="15.75" x14ac:dyDescent="0.25">
      <c r="D8" s="12"/>
      <c r="E8" s="12"/>
      <c r="F8" s="75" t="s">
        <v>316</v>
      </c>
      <c r="G8" s="9"/>
      <c r="H8" s="9"/>
      <c r="I8" s="9"/>
      <c r="J8" s="10"/>
      <c r="K8" s="9"/>
      <c r="L8" s="9"/>
    </row>
    <row r="9" spans="1:12" s="11" customFormat="1" ht="15.75" x14ac:dyDescent="0.25">
      <c r="B9" s="80" t="s">
        <v>373</v>
      </c>
      <c r="C9" s="80"/>
      <c r="D9" s="80"/>
      <c r="E9" s="80"/>
      <c r="F9" s="80"/>
      <c r="G9" s="9"/>
      <c r="H9" s="9"/>
      <c r="I9" s="9"/>
      <c r="J9" s="10"/>
      <c r="K9" s="9"/>
      <c r="L9" s="9"/>
    </row>
    <row r="10" spans="1:12" s="11" customFormat="1" ht="17.25" customHeight="1" x14ac:dyDescent="0.25">
      <c r="B10" s="80" t="s">
        <v>263</v>
      </c>
      <c r="C10" s="80"/>
      <c r="D10" s="80"/>
      <c r="E10" s="80"/>
      <c r="F10" s="80"/>
      <c r="G10" s="9"/>
      <c r="H10" s="9"/>
      <c r="I10" s="9"/>
      <c r="J10" s="10"/>
      <c r="K10" s="9"/>
      <c r="L10" s="9"/>
    </row>
    <row r="11" spans="1:12" s="11" customFormat="1" ht="16.5" customHeight="1" x14ac:dyDescent="0.25">
      <c r="B11" s="75"/>
      <c r="C11" s="75"/>
      <c r="D11" s="75"/>
      <c r="E11" s="75"/>
      <c r="F11" s="75" t="s">
        <v>393</v>
      </c>
      <c r="G11" s="9"/>
      <c r="H11" s="9"/>
      <c r="I11" s="9"/>
      <c r="J11" s="10"/>
      <c r="K11" s="9"/>
      <c r="L11" s="9"/>
    </row>
    <row r="12" spans="1:12" s="11" customFormat="1" ht="15.75" x14ac:dyDescent="0.25">
      <c r="A12" s="33"/>
      <c r="B12" s="80"/>
      <c r="C12" s="80"/>
      <c r="D12" s="80"/>
      <c r="E12" s="80"/>
      <c r="F12" s="80"/>
      <c r="G12" s="9"/>
      <c r="H12" s="9"/>
      <c r="I12" s="9"/>
      <c r="J12" s="10"/>
      <c r="K12" s="9"/>
      <c r="L12" s="9"/>
    </row>
    <row r="13" spans="1:12" s="11" customFormat="1" ht="15.75" x14ac:dyDescent="0.25">
      <c r="A13" s="33"/>
      <c r="D13" s="13"/>
      <c r="E13" s="13"/>
      <c r="F13" s="13"/>
      <c r="G13" s="9"/>
      <c r="H13" s="9"/>
      <c r="I13" s="9"/>
      <c r="J13" s="10"/>
      <c r="K13" s="9"/>
      <c r="L13" s="9"/>
    </row>
    <row r="14" spans="1:12" s="11" customFormat="1" ht="11.25" customHeight="1" x14ac:dyDescent="0.25">
      <c r="A14" s="33"/>
      <c r="B14" s="13"/>
      <c r="C14" s="8"/>
      <c r="D14" s="8"/>
      <c r="E14" s="8"/>
      <c r="F14" s="8"/>
      <c r="G14" s="9"/>
      <c r="H14" s="9"/>
      <c r="I14" s="9"/>
      <c r="J14" s="10"/>
      <c r="K14" s="9"/>
      <c r="L14" s="9"/>
    </row>
    <row r="15" spans="1:12" s="11" customFormat="1" ht="39" customHeight="1" x14ac:dyDescent="0.25">
      <c r="A15" s="86" t="s">
        <v>380</v>
      </c>
      <c r="B15" s="86"/>
      <c r="C15" s="86"/>
      <c r="D15" s="86"/>
      <c r="E15" s="86"/>
      <c r="F15" s="86"/>
      <c r="G15" s="9"/>
      <c r="H15" s="9"/>
      <c r="I15" s="9"/>
      <c r="J15" s="10"/>
      <c r="K15" s="9"/>
      <c r="L15" s="9"/>
    </row>
    <row r="16" spans="1:12" ht="15.75" customHeight="1" x14ac:dyDescent="0.25">
      <c r="A16" s="33"/>
      <c r="B16" s="8"/>
      <c r="C16" s="8"/>
      <c r="D16" s="14"/>
      <c r="E16" s="11"/>
      <c r="F16" s="10" t="s">
        <v>262</v>
      </c>
    </row>
    <row r="17" spans="1:6" s="2" customFormat="1" ht="33" customHeight="1" x14ac:dyDescent="0.25">
      <c r="A17" s="84" t="s">
        <v>0</v>
      </c>
      <c r="B17" s="84" t="s">
        <v>1</v>
      </c>
      <c r="C17" s="84" t="s">
        <v>2</v>
      </c>
      <c r="D17" s="81" t="s">
        <v>261</v>
      </c>
      <c r="E17" s="82"/>
      <c r="F17" s="83"/>
    </row>
    <row r="18" spans="1:6" s="2" customFormat="1" ht="35.25" customHeight="1" x14ac:dyDescent="0.25">
      <c r="A18" s="85"/>
      <c r="B18" s="85"/>
      <c r="C18" s="85"/>
      <c r="D18" s="15" t="s">
        <v>317</v>
      </c>
      <c r="E18" s="16" t="s">
        <v>318</v>
      </c>
      <c r="F18" s="16" t="s">
        <v>392</v>
      </c>
    </row>
    <row r="19" spans="1:6" s="2" customFormat="1" ht="15.75" x14ac:dyDescent="0.25">
      <c r="A19" s="17"/>
      <c r="B19" s="17"/>
      <c r="C19" s="17"/>
      <c r="D19" s="17"/>
      <c r="E19" s="18"/>
      <c r="F19" s="17"/>
    </row>
    <row r="20" spans="1:6" s="2" customFormat="1" ht="15.75" x14ac:dyDescent="0.25">
      <c r="A20" s="19">
        <v>1</v>
      </c>
      <c r="B20" s="19">
        <v>2</v>
      </c>
      <c r="C20" s="19">
        <v>3</v>
      </c>
      <c r="D20" s="19">
        <v>4</v>
      </c>
      <c r="E20" s="20">
        <v>5</v>
      </c>
      <c r="F20" s="19">
        <v>6</v>
      </c>
    </row>
    <row r="21" spans="1:6" s="3" customFormat="1" ht="53.25" customHeight="1" outlineLevel="5" x14ac:dyDescent="0.2">
      <c r="A21" s="34" t="s">
        <v>375</v>
      </c>
      <c r="B21" s="35" t="s">
        <v>3</v>
      </c>
      <c r="C21" s="35" t="s">
        <v>4</v>
      </c>
      <c r="D21" s="21">
        <f>D26+D22</f>
        <v>50000</v>
      </c>
      <c r="E21" s="21">
        <f t="shared" ref="E21:F21" si="0">E26+E22</f>
        <v>0</v>
      </c>
      <c r="F21" s="21">
        <f t="shared" si="0"/>
        <v>0</v>
      </c>
    </row>
    <row r="22" spans="1:6" s="3" customFormat="1" ht="53.25" customHeight="1" outlineLevel="5" x14ac:dyDescent="0.2">
      <c r="A22" s="32" t="s">
        <v>412</v>
      </c>
      <c r="B22" s="54" t="s">
        <v>413</v>
      </c>
      <c r="C22" s="54" t="s">
        <v>4</v>
      </c>
      <c r="D22" s="22">
        <f>D23</f>
        <v>45000</v>
      </c>
      <c r="E22" s="22">
        <f t="shared" ref="E22:F24" si="1">E23</f>
        <v>0</v>
      </c>
      <c r="F22" s="22">
        <f t="shared" si="1"/>
        <v>0</v>
      </c>
    </row>
    <row r="23" spans="1:6" s="3" customFormat="1" ht="111.75" customHeight="1" outlineLevel="5" x14ac:dyDescent="0.2">
      <c r="A23" s="32" t="s">
        <v>414</v>
      </c>
      <c r="B23" s="54" t="s">
        <v>415</v>
      </c>
      <c r="C23" s="54" t="s">
        <v>4</v>
      </c>
      <c r="D23" s="22">
        <f>D24</f>
        <v>45000</v>
      </c>
      <c r="E23" s="22">
        <f t="shared" si="1"/>
        <v>0</v>
      </c>
      <c r="F23" s="22">
        <f t="shared" si="1"/>
        <v>0</v>
      </c>
    </row>
    <row r="24" spans="1:6" s="3" customFormat="1" ht="30.75" customHeight="1" outlineLevel="5" x14ac:dyDescent="0.2">
      <c r="A24" s="43" t="s">
        <v>45</v>
      </c>
      <c r="B24" s="54" t="s">
        <v>415</v>
      </c>
      <c r="C24" s="54" t="s">
        <v>46</v>
      </c>
      <c r="D24" s="22">
        <f>D25</f>
        <v>45000</v>
      </c>
      <c r="E24" s="22">
        <f t="shared" si="1"/>
        <v>0</v>
      </c>
      <c r="F24" s="22">
        <f t="shared" si="1"/>
        <v>0</v>
      </c>
    </row>
    <row r="25" spans="1:6" s="72" customFormat="1" ht="69" customHeight="1" outlineLevel="5" x14ac:dyDescent="0.2">
      <c r="A25" s="55" t="s">
        <v>47</v>
      </c>
      <c r="B25" s="54" t="s">
        <v>415</v>
      </c>
      <c r="C25" s="54" t="s">
        <v>48</v>
      </c>
      <c r="D25" s="23">
        <v>45000</v>
      </c>
      <c r="E25" s="23">
        <v>0</v>
      </c>
      <c r="F25" s="23">
        <v>0</v>
      </c>
    </row>
    <row r="26" spans="1:6" s="3" customFormat="1" ht="51.75" customHeight="1" outlineLevel="5" x14ac:dyDescent="0.2">
      <c r="A26" s="32" t="s">
        <v>264</v>
      </c>
      <c r="B26" s="36" t="s">
        <v>265</v>
      </c>
      <c r="C26" s="36" t="s">
        <v>4</v>
      </c>
      <c r="D26" s="22">
        <f>D27</f>
        <v>5000</v>
      </c>
      <c r="E26" s="22">
        <f t="shared" ref="E26:F26" si="2">E27</f>
        <v>0</v>
      </c>
      <c r="F26" s="22">
        <f t="shared" si="2"/>
        <v>0</v>
      </c>
    </row>
    <row r="27" spans="1:6" ht="51" customHeight="1" outlineLevel="5" x14ac:dyDescent="0.2">
      <c r="A27" s="32" t="s">
        <v>5</v>
      </c>
      <c r="B27" s="36" t="s">
        <v>10</v>
      </c>
      <c r="C27" s="36" t="s">
        <v>4</v>
      </c>
      <c r="D27" s="22">
        <f t="shared" ref="D27:F28" si="3">D28</f>
        <v>5000</v>
      </c>
      <c r="E27" s="22">
        <f t="shared" si="3"/>
        <v>0</v>
      </c>
      <c r="F27" s="22">
        <f t="shared" si="3"/>
        <v>0</v>
      </c>
    </row>
    <row r="28" spans="1:6" ht="40.5" customHeight="1" outlineLevel="5" x14ac:dyDescent="0.2">
      <c r="A28" s="32" t="s">
        <v>320</v>
      </c>
      <c r="B28" s="36" t="s">
        <v>10</v>
      </c>
      <c r="C28" s="36" t="s">
        <v>7</v>
      </c>
      <c r="D28" s="22">
        <f t="shared" si="3"/>
        <v>5000</v>
      </c>
      <c r="E28" s="22">
        <f t="shared" si="3"/>
        <v>0</v>
      </c>
      <c r="F28" s="22">
        <f t="shared" si="3"/>
        <v>0</v>
      </c>
    </row>
    <row r="29" spans="1:6" ht="54.75" customHeight="1" outlineLevel="5" x14ac:dyDescent="0.2">
      <c r="A29" s="32" t="s">
        <v>8</v>
      </c>
      <c r="B29" s="36" t="s">
        <v>10</v>
      </c>
      <c r="C29" s="36" t="s">
        <v>9</v>
      </c>
      <c r="D29" s="23">
        <v>5000</v>
      </c>
      <c r="E29" s="23">
        <v>0</v>
      </c>
      <c r="F29" s="23">
        <v>0</v>
      </c>
    </row>
    <row r="30" spans="1:6" s="3" customFormat="1" ht="51.75" customHeight="1" x14ac:dyDescent="0.2">
      <c r="A30" s="38" t="s">
        <v>11</v>
      </c>
      <c r="B30" s="35" t="s">
        <v>12</v>
      </c>
      <c r="C30" s="35" t="s">
        <v>4</v>
      </c>
      <c r="D30" s="21">
        <f>D31</f>
        <v>23603933.489999998</v>
      </c>
      <c r="E30" s="21">
        <f t="shared" ref="E30:F30" si="4">E31</f>
        <v>0</v>
      </c>
      <c r="F30" s="21">
        <f t="shared" si="4"/>
        <v>0</v>
      </c>
    </row>
    <row r="31" spans="1:6" ht="44.25" customHeight="1" x14ac:dyDescent="0.2">
      <c r="A31" s="32" t="s">
        <v>13</v>
      </c>
      <c r="B31" s="36" t="s">
        <v>14</v>
      </c>
      <c r="C31" s="36" t="s">
        <v>4</v>
      </c>
      <c r="D31" s="22">
        <f>D32+D39+D44+D47</f>
        <v>23603933.489999998</v>
      </c>
      <c r="E31" s="22">
        <f t="shared" ref="E31:F31" si="5">E32+E39+E44+E47</f>
        <v>0</v>
      </c>
      <c r="F31" s="22">
        <f t="shared" si="5"/>
        <v>0</v>
      </c>
    </row>
    <row r="32" spans="1:6" ht="35.25" customHeight="1" x14ac:dyDescent="0.2">
      <c r="A32" s="37" t="s">
        <v>15</v>
      </c>
      <c r="B32" s="36" t="s">
        <v>16</v>
      </c>
      <c r="C32" s="36" t="s">
        <v>4</v>
      </c>
      <c r="D32" s="22">
        <f>D33+D35+D37</f>
        <v>2302000</v>
      </c>
      <c r="E32" s="22">
        <f>E33+E35+E37</f>
        <v>0</v>
      </c>
      <c r="F32" s="22">
        <f>F33+F35+F37</f>
        <v>0</v>
      </c>
    </row>
    <row r="33" spans="1:6" ht="102" customHeight="1" x14ac:dyDescent="0.2">
      <c r="A33" s="32" t="s">
        <v>17</v>
      </c>
      <c r="B33" s="36" t="s">
        <v>16</v>
      </c>
      <c r="C33" s="36" t="s">
        <v>18</v>
      </c>
      <c r="D33" s="22">
        <f>D34</f>
        <v>517700</v>
      </c>
      <c r="E33" s="22">
        <f>E34</f>
        <v>0</v>
      </c>
      <c r="F33" s="22">
        <f>F34</f>
        <v>0</v>
      </c>
    </row>
    <row r="34" spans="1:6" ht="37.5" customHeight="1" x14ac:dyDescent="0.2">
      <c r="A34" s="32" t="s">
        <v>19</v>
      </c>
      <c r="B34" s="36" t="s">
        <v>16</v>
      </c>
      <c r="C34" s="36" t="s">
        <v>20</v>
      </c>
      <c r="D34" s="23">
        <v>517700</v>
      </c>
      <c r="E34" s="24">
        <v>0</v>
      </c>
      <c r="F34" s="23">
        <v>0</v>
      </c>
    </row>
    <row r="35" spans="1:6" ht="38.25" customHeight="1" x14ac:dyDescent="0.2">
      <c r="A35" s="32" t="s">
        <v>6</v>
      </c>
      <c r="B35" s="36" t="s">
        <v>16</v>
      </c>
      <c r="C35" s="36" t="s">
        <v>7</v>
      </c>
      <c r="D35" s="22">
        <f>D36</f>
        <v>764300</v>
      </c>
      <c r="E35" s="22">
        <f>E36</f>
        <v>0</v>
      </c>
      <c r="F35" s="22">
        <f>F36</f>
        <v>0</v>
      </c>
    </row>
    <row r="36" spans="1:6" ht="52.5" customHeight="1" x14ac:dyDescent="0.2">
      <c r="A36" s="32" t="s">
        <v>8</v>
      </c>
      <c r="B36" s="36" t="s">
        <v>16</v>
      </c>
      <c r="C36" s="36" t="s">
        <v>9</v>
      </c>
      <c r="D36" s="23">
        <v>764300</v>
      </c>
      <c r="E36" s="24">
        <v>0</v>
      </c>
      <c r="F36" s="23">
        <v>0</v>
      </c>
    </row>
    <row r="37" spans="1:6" ht="51.75" customHeight="1" outlineLevel="5" x14ac:dyDescent="0.2">
      <c r="A37" s="37" t="s">
        <v>21</v>
      </c>
      <c r="B37" s="36" t="s">
        <v>16</v>
      </c>
      <c r="C37" s="36" t="s">
        <v>22</v>
      </c>
      <c r="D37" s="22">
        <f>D38</f>
        <v>1020000</v>
      </c>
      <c r="E37" s="22">
        <f>E38</f>
        <v>0</v>
      </c>
      <c r="F37" s="22">
        <f>F38</f>
        <v>0</v>
      </c>
    </row>
    <row r="38" spans="1:6" ht="25.5" customHeight="1" outlineLevel="5" x14ac:dyDescent="0.2">
      <c r="A38" s="37" t="s">
        <v>23</v>
      </c>
      <c r="B38" s="36" t="s">
        <v>16</v>
      </c>
      <c r="C38" s="36" t="s">
        <v>24</v>
      </c>
      <c r="D38" s="23">
        <v>1020000</v>
      </c>
      <c r="E38" s="24">
        <v>0</v>
      </c>
      <c r="F38" s="23">
        <v>0</v>
      </c>
    </row>
    <row r="39" spans="1:6" ht="38.25" customHeight="1" x14ac:dyDescent="0.2">
      <c r="A39" s="37" t="s">
        <v>321</v>
      </c>
      <c r="B39" s="36" t="s">
        <v>25</v>
      </c>
      <c r="C39" s="36" t="s">
        <v>4</v>
      </c>
      <c r="D39" s="22">
        <f>D40+D42</f>
        <v>4557000</v>
      </c>
      <c r="E39" s="22">
        <f>E40+E42</f>
        <v>0</v>
      </c>
      <c r="F39" s="22">
        <f>F40+F42</f>
        <v>0</v>
      </c>
    </row>
    <row r="40" spans="1:6" ht="39.75" customHeight="1" x14ac:dyDescent="0.2">
      <c r="A40" s="32" t="s">
        <v>6</v>
      </c>
      <c r="B40" s="36" t="s">
        <v>25</v>
      </c>
      <c r="C40" s="36" t="s">
        <v>7</v>
      </c>
      <c r="D40" s="22">
        <f>D41</f>
        <v>3570000</v>
      </c>
      <c r="E40" s="22">
        <f t="shared" ref="E40:F40" si="6">E41</f>
        <v>0</v>
      </c>
      <c r="F40" s="22">
        <f t="shared" si="6"/>
        <v>0</v>
      </c>
    </row>
    <row r="41" spans="1:6" ht="58.5" customHeight="1" x14ac:dyDescent="0.2">
      <c r="A41" s="32" t="s">
        <v>8</v>
      </c>
      <c r="B41" s="36" t="s">
        <v>25</v>
      </c>
      <c r="C41" s="36" t="s">
        <v>9</v>
      </c>
      <c r="D41" s="23">
        <v>3570000</v>
      </c>
      <c r="E41" s="24">
        <v>0</v>
      </c>
      <c r="F41" s="23">
        <v>0</v>
      </c>
    </row>
    <row r="42" spans="1:6" ht="54" customHeight="1" outlineLevel="5" x14ac:dyDescent="0.2">
      <c r="A42" s="37" t="s">
        <v>21</v>
      </c>
      <c r="B42" s="36" t="s">
        <v>25</v>
      </c>
      <c r="C42" s="36" t="s">
        <v>22</v>
      </c>
      <c r="D42" s="22">
        <f>D43</f>
        <v>987000</v>
      </c>
      <c r="E42" s="22">
        <f t="shared" ref="E42:F42" si="7">E43</f>
        <v>0</v>
      </c>
      <c r="F42" s="22">
        <f t="shared" si="7"/>
        <v>0</v>
      </c>
    </row>
    <row r="43" spans="1:6" ht="25.5" customHeight="1" outlineLevel="5" x14ac:dyDescent="0.2">
      <c r="A43" s="37" t="s">
        <v>23</v>
      </c>
      <c r="B43" s="36" t="s">
        <v>25</v>
      </c>
      <c r="C43" s="36" t="s">
        <v>24</v>
      </c>
      <c r="D43" s="23">
        <v>987000</v>
      </c>
      <c r="E43" s="24">
        <v>0</v>
      </c>
      <c r="F43" s="23">
        <v>0</v>
      </c>
    </row>
    <row r="44" spans="1:6" ht="39.75" customHeight="1" outlineLevel="5" x14ac:dyDescent="0.2">
      <c r="A44" s="37" t="s">
        <v>390</v>
      </c>
      <c r="B44" s="70" t="s">
        <v>391</v>
      </c>
      <c r="C44" s="22" t="s">
        <v>4</v>
      </c>
      <c r="D44" s="70">
        <v>4373799.47</v>
      </c>
      <c r="E44" s="70">
        <v>0</v>
      </c>
      <c r="F44" s="70">
        <v>0</v>
      </c>
    </row>
    <row r="45" spans="1:6" ht="33" customHeight="1" outlineLevel="5" x14ac:dyDescent="0.2">
      <c r="A45" s="37" t="s">
        <v>6</v>
      </c>
      <c r="B45" s="70" t="s">
        <v>391</v>
      </c>
      <c r="C45" s="22" t="s">
        <v>7</v>
      </c>
      <c r="D45" s="70">
        <v>4373799.47</v>
      </c>
      <c r="E45" s="70">
        <v>0</v>
      </c>
      <c r="F45" s="70">
        <v>0</v>
      </c>
    </row>
    <row r="46" spans="1:6" ht="50.25" customHeight="1" outlineLevel="5" x14ac:dyDescent="0.2">
      <c r="A46" s="37" t="s">
        <v>8</v>
      </c>
      <c r="B46" s="70" t="s">
        <v>391</v>
      </c>
      <c r="C46" s="22" t="s">
        <v>9</v>
      </c>
      <c r="D46" s="24">
        <v>4373799.47</v>
      </c>
      <c r="E46" s="24">
        <v>0</v>
      </c>
      <c r="F46" s="24">
        <v>0</v>
      </c>
    </row>
    <row r="47" spans="1:6" ht="39.75" customHeight="1" x14ac:dyDescent="0.2">
      <c r="A47" s="32" t="s">
        <v>266</v>
      </c>
      <c r="B47" s="54" t="s">
        <v>322</v>
      </c>
      <c r="C47" s="36" t="s">
        <v>4</v>
      </c>
      <c r="D47" s="22">
        <f>D48</f>
        <v>12371134.02</v>
      </c>
      <c r="E47" s="22">
        <f t="shared" ref="E47:F48" si="8">E48</f>
        <v>0</v>
      </c>
      <c r="F47" s="22">
        <f t="shared" si="8"/>
        <v>0</v>
      </c>
    </row>
    <row r="48" spans="1:6" ht="41.25" customHeight="1" x14ac:dyDescent="0.2">
      <c r="A48" s="32" t="s">
        <v>6</v>
      </c>
      <c r="B48" s="54" t="s">
        <v>322</v>
      </c>
      <c r="C48" s="36" t="s">
        <v>7</v>
      </c>
      <c r="D48" s="22">
        <f>D49</f>
        <v>12371134.02</v>
      </c>
      <c r="E48" s="22">
        <f t="shared" si="8"/>
        <v>0</v>
      </c>
      <c r="F48" s="22">
        <f t="shared" si="8"/>
        <v>0</v>
      </c>
    </row>
    <row r="49" spans="1:6" ht="56.25" customHeight="1" x14ac:dyDescent="0.2">
      <c r="A49" s="32" t="s">
        <v>8</v>
      </c>
      <c r="B49" s="54" t="s">
        <v>322</v>
      </c>
      <c r="C49" s="36" t="s">
        <v>9</v>
      </c>
      <c r="D49" s="23">
        <v>12371134.02</v>
      </c>
      <c r="E49" s="24">
        <v>0</v>
      </c>
      <c r="F49" s="23">
        <v>0</v>
      </c>
    </row>
    <row r="50" spans="1:6" s="3" customFormat="1" ht="60" customHeight="1" outlineLevel="1" x14ac:dyDescent="0.2">
      <c r="A50" s="38" t="s">
        <v>267</v>
      </c>
      <c r="B50" s="39" t="s">
        <v>26</v>
      </c>
      <c r="C50" s="39" t="s">
        <v>4</v>
      </c>
      <c r="D50" s="21">
        <f>D51</f>
        <v>15000</v>
      </c>
      <c r="E50" s="21">
        <f t="shared" ref="E50:F50" si="9">E51</f>
        <v>0</v>
      </c>
      <c r="F50" s="21">
        <f t="shared" si="9"/>
        <v>0</v>
      </c>
    </row>
    <row r="51" spans="1:6" s="3" customFormat="1" ht="50.25" customHeight="1" outlineLevel="1" x14ac:dyDescent="0.2">
      <c r="A51" s="37" t="s">
        <v>268</v>
      </c>
      <c r="B51" s="40" t="s">
        <v>269</v>
      </c>
      <c r="C51" s="40" t="s">
        <v>4</v>
      </c>
      <c r="D51" s="25">
        <f>D52</f>
        <v>15000</v>
      </c>
      <c r="E51" s="25">
        <f t="shared" ref="E51:F51" si="10">E52</f>
        <v>0</v>
      </c>
      <c r="F51" s="25">
        <f t="shared" si="10"/>
        <v>0</v>
      </c>
    </row>
    <row r="52" spans="1:6" ht="42.75" customHeight="1" outlineLevel="1" x14ac:dyDescent="0.2">
      <c r="A52" s="37" t="s">
        <v>270</v>
      </c>
      <c r="B52" s="41" t="s">
        <v>27</v>
      </c>
      <c r="C52" s="41" t="s">
        <v>4</v>
      </c>
      <c r="D52" s="22">
        <f t="shared" ref="D52:F53" si="11">D53</f>
        <v>15000</v>
      </c>
      <c r="E52" s="22">
        <f t="shared" si="11"/>
        <v>0</v>
      </c>
      <c r="F52" s="22">
        <f t="shared" si="11"/>
        <v>0</v>
      </c>
    </row>
    <row r="53" spans="1:6" ht="39.75" customHeight="1" outlineLevel="1" x14ac:dyDescent="0.2">
      <c r="A53" s="37" t="s">
        <v>6</v>
      </c>
      <c r="B53" s="41" t="s">
        <v>27</v>
      </c>
      <c r="C53" s="41" t="s">
        <v>7</v>
      </c>
      <c r="D53" s="22">
        <f t="shared" si="11"/>
        <v>15000</v>
      </c>
      <c r="E53" s="22">
        <f t="shared" si="11"/>
        <v>0</v>
      </c>
      <c r="F53" s="22">
        <f t="shared" si="11"/>
        <v>0</v>
      </c>
    </row>
    <row r="54" spans="1:6" ht="55.5" customHeight="1" outlineLevel="1" x14ac:dyDescent="0.2">
      <c r="A54" s="37" t="s">
        <v>8</v>
      </c>
      <c r="B54" s="41" t="s">
        <v>27</v>
      </c>
      <c r="C54" s="41" t="s">
        <v>9</v>
      </c>
      <c r="D54" s="23">
        <v>15000</v>
      </c>
      <c r="E54" s="24">
        <v>0</v>
      </c>
      <c r="F54" s="23">
        <v>0</v>
      </c>
    </row>
    <row r="55" spans="1:6" s="3" customFormat="1" ht="70.5" customHeight="1" outlineLevel="1" x14ac:dyDescent="0.2">
      <c r="A55" s="38" t="s">
        <v>271</v>
      </c>
      <c r="B55" s="39" t="s">
        <v>274</v>
      </c>
      <c r="C55" s="39" t="s">
        <v>4</v>
      </c>
      <c r="D55" s="21">
        <f>D56</f>
        <v>75000</v>
      </c>
      <c r="E55" s="21">
        <f t="shared" ref="E55:E56" si="12">E56</f>
        <v>0</v>
      </c>
      <c r="F55" s="21">
        <f t="shared" ref="F55:F56" si="13">F56</f>
        <v>0</v>
      </c>
    </row>
    <row r="56" spans="1:6" s="3" customFormat="1" ht="66.75" customHeight="1" outlineLevel="1" x14ac:dyDescent="0.2">
      <c r="A56" s="37" t="s">
        <v>272</v>
      </c>
      <c r="B56" s="40" t="s">
        <v>275</v>
      </c>
      <c r="C56" s="40" t="s">
        <v>4</v>
      </c>
      <c r="D56" s="25">
        <f>D57</f>
        <v>75000</v>
      </c>
      <c r="E56" s="25">
        <f t="shared" si="12"/>
        <v>0</v>
      </c>
      <c r="F56" s="25">
        <f t="shared" si="13"/>
        <v>0</v>
      </c>
    </row>
    <row r="57" spans="1:6" ht="39.75" customHeight="1" outlineLevel="1" x14ac:dyDescent="0.2">
      <c r="A57" s="37" t="s">
        <v>273</v>
      </c>
      <c r="B57" s="41" t="s">
        <v>276</v>
      </c>
      <c r="C57" s="41" t="s">
        <v>4</v>
      </c>
      <c r="D57" s="22">
        <f t="shared" ref="D57:F58" si="14">D58</f>
        <v>75000</v>
      </c>
      <c r="E57" s="22">
        <f t="shared" si="14"/>
        <v>0</v>
      </c>
      <c r="F57" s="22">
        <f t="shared" si="14"/>
        <v>0</v>
      </c>
    </row>
    <row r="58" spans="1:6" ht="46.5" customHeight="1" outlineLevel="1" x14ac:dyDescent="0.2">
      <c r="A58" s="37" t="s">
        <v>6</v>
      </c>
      <c r="B58" s="41" t="s">
        <v>276</v>
      </c>
      <c r="C58" s="41" t="s">
        <v>7</v>
      </c>
      <c r="D58" s="22">
        <f t="shared" si="14"/>
        <v>75000</v>
      </c>
      <c r="E58" s="22">
        <f t="shared" si="14"/>
        <v>0</v>
      </c>
      <c r="F58" s="22">
        <f t="shared" si="14"/>
        <v>0</v>
      </c>
    </row>
    <row r="59" spans="1:6" ht="55.5" customHeight="1" outlineLevel="1" x14ac:dyDescent="0.2">
      <c r="A59" s="37" t="s">
        <v>8</v>
      </c>
      <c r="B59" s="41" t="s">
        <v>276</v>
      </c>
      <c r="C59" s="41" t="s">
        <v>9</v>
      </c>
      <c r="D59" s="23">
        <v>75000</v>
      </c>
      <c r="E59" s="24">
        <v>0</v>
      </c>
      <c r="F59" s="23">
        <v>0</v>
      </c>
    </row>
    <row r="60" spans="1:6" s="3" customFormat="1" ht="65.25" customHeight="1" outlineLevel="5" x14ac:dyDescent="0.2">
      <c r="A60" s="38" t="s">
        <v>310</v>
      </c>
      <c r="B60" s="39" t="s">
        <v>28</v>
      </c>
      <c r="C60" s="39" t="s">
        <v>4</v>
      </c>
      <c r="D60" s="26">
        <f>D61</f>
        <v>150000</v>
      </c>
      <c r="E60" s="26">
        <f t="shared" ref="E60:F61" si="15">E61</f>
        <v>0</v>
      </c>
      <c r="F60" s="26">
        <f t="shared" si="15"/>
        <v>0</v>
      </c>
    </row>
    <row r="61" spans="1:6" ht="76.5" customHeight="1" outlineLevel="5" x14ac:dyDescent="0.2">
      <c r="A61" s="32" t="s">
        <v>29</v>
      </c>
      <c r="B61" s="42" t="s">
        <v>30</v>
      </c>
      <c r="C61" s="40" t="s">
        <v>4</v>
      </c>
      <c r="D61" s="27">
        <f>D62</f>
        <v>150000</v>
      </c>
      <c r="E61" s="27">
        <f t="shared" si="15"/>
        <v>0</v>
      </c>
      <c r="F61" s="27">
        <f t="shared" si="15"/>
        <v>0</v>
      </c>
    </row>
    <row r="62" spans="1:6" ht="75" customHeight="1" outlineLevel="5" x14ac:dyDescent="0.2">
      <c r="A62" s="32" t="s">
        <v>311</v>
      </c>
      <c r="B62" s="41" t="s">
        <v>31</v>
      </c>
      <c r="C62" s="41" t="s">
        <v>4</v>
      </c>
      <c r="D62" s="28">
        <f t="shared" ref="D62:F63" si="16">D63</f>
        <v>150000</v>
      </c>
      <c r="E62" s="28">
        <f t="shared" si="16"/>
        <v>0</v>
      </c>
      <c r="F62" s="28">
        <f t="shared" si="16"/>
        <v>0</v>
      </c>
    </row>
    <row r="63" spans="1:6" ht="45" customHeight="1" outlineLevel="5" x14ac:dyDescent="0.2">
      <c r="A63" s="32" t="s">
        <v>6</v>
      </c>
      <c r="B63" s="41" t="s">
        <v>31</v>
      </c>
      <c r="C63" s="41" t="s">
        <v>7</v>
      </c>
      <c r="D63" s="28">
        <f t="shared" si="16"/>
        <v>150000</v>
      </c>
      <c r="E63" s="28">
        <f t="shared" si="16"/>
        <v>0</v>
      </c>
      <c r="F63" s="28">
        <f t="shared" si="16"/>
        <v>0</v>
      </c>
    </row>
    <row r="64" spans="1:6" ht="60.75" customHeight="1" outlineLevel="5" x14ac:dyDescent="0.2">
      <c r="A64" s="32" t="s">
        <v>32</v>
      </c>
      <c r="B64" s="41" t="s">
        <v>31</v>
      </c>
      <c r="C64" s="41" t="s">
        <v>9</v>
      </c>
      <c r="D64" s="23">
        <v>150000</v>
      </c>
      <c r="E64" s="24">
        <v>0</v>
      </c>
      <c r="F64" s="23">
        <v>0</v>
      </c>
    </row>
    <row r="65" spans="1:6" s="3" customFormat="1" ht="81" customHeight="1" outlineLevel="1" x14ac:dyDescent="0.2">
      <c r="A65" s="38" t="s">
        <v>33</v>
      </c>
      <c r="B65" s="39" t="s">
        <v>34</v>
      </c>
      <c r="C65" s="39" t="s">
        <v>4</v>
      </c>
      <c r="D65" s="21">
        <f>D66</f>
        <v>7500000</v>
      </c>
      <c r="E65" s="21">
        <f t="shared" ref="E65:F66" si="17">E66</f>
        <v>0</v>
      </c>
      <c r="F65" s="21">
        <f t="shared" si="17"/>
        <v>0</v>
      </c>
    </row>
    <row r="66" spans="1:6" s="3" customFormat="1" ht="78" customHeight="1" outlineLevel="1" x14ac:dyDescent="0.2">
      <c r="A66" s="37" t="s">
        <v>277</v>
      </c>
      <c r="B66" s="40" t="s">
        <v>278</v>
      </c>
      <c r="C66" s="40" t="s">
        <v>4</v>
      </c>
      <c r="D66" s="25">
        <f>D67</f>
        <v>7500000</v>
      </c>
      <c r="E66" s="25">
        <f t="shared" si="17"/>
        <v>0</v>
      </c>
      <c r="F66" s="25">
        <f t="shared" si="17"/>
        <v>0</v>
      </c>
    </row>
    <row r="67" spans="1:6" ht="57" customHeight="1" outlineLevel="1" x14ac:dyDescent="0.2">
      <c r="A67" s="37" t="s">
        <v>35</v>
      </c>
      <c r="B67" s="41" t="s">
        <v>36</v>
      </c>
      <c r="C67" s="41" t="s">
        <v>4</v>
      </c>
      <c r="D67" s="22">
        <f t="shared" ref="D67:F68" si="18">D68</f>
        <v>7500000</v>
      </c>
      <c r="E67" s="22">
        <f t="shared" si="18"/>
        <v>0</v>
      </c>
      <c r="F67" s="22">
        <f t="shared" si="18"/>
        <v>0</v>
      </c>
    </row>
    <row r="68" spans="1:6" ht="47.25" customHeight="1" outlineLevel="1" x14ac:dyDescent="0.2">
      <c r="A68" s="37" t="s">
        <v>6</v>
      </c>
      <c r="B68" s="41" t="s">
        <v>36</v>
      </c>
      <c r="C68" s="41" t="s">
        <v>7</v>
      </c>
      <c r="D68" s="22">
        <f t="shared" si="18"/>
        <v>7500000</v>
      </c>
      <c r="E68" s="22">
        <f t="shared" si="18"/>
        <v>0</v>
      </c>
      <c r="F68" s="22">
        <f t="shared" si="18"/>
        <v>0</v>
      </c>
    </row>
    <row r="69" spans="1:6" ht="57" customHeight="1" outlineLevel="1" x14ac:dyDescent="0.2">
      <c r="A69" s="37" t="s">
        <v>8</v>
      </c>
      <c r="B69" s="41" t="s">
        <v>36</v>
      </c>
      <c r="C69" s="41" t="s">
        <v>9</v>
      </c>
      <c r="D69" s="23">
        <v>7500000</v>
      </c>
      <c r="E69" s="24">
        <v>0</v>
      </c>
      <c r="F69" s="23">
        <v>0</v>
      </c>
    </row>
    <row r="70" spans="1:6" s="3" customFormat="1" ht="55.5" customHeight="1" outlineLevel="2" x14ac:dyDescent="0.2">
      <c r="A70" s="38" t="s">
        <v>281</v>
      </c>
      <c r="B70" s="35" t="s">
        <v>37</v>
      </c>
      <c r="C70" s="35" t="s">
        <v>4</v>
      </c>
      <c r="D70" s="21">
        <f>D71</f>
        <v>77956158.020000011</v>
      </c>
      <c r="E70" s="21">
        <f t="shared" ref="E70:F70" si="19">E71</f>
        <v>15503000</v>
      </c>
      <c r="F70" s="21">
        <f t="shared" si="19"/>
        <v>15503000</v>
      </c>
    </row>
    <row r="71" spans="1:6" s="3" customFormat="1" ht="57.75" customHeight="1" outlineLevel="2" x14ac:dyDescent="0.2">
      <c r="A71" s="37" t="s">
        <v>279</v>
      </c>
      <c r="B71" s="42" t="s">
        <v>280</v>
      </c>
      <c r="C71" s="42" t="s">
        <v>4</v>
      </c>
      <c r="D71" s="25">
        <f>D72+D75</f>
        <v>77956158.020000011</v>
      </c>
      <c r="E71" s="25">
        <f t="shared" ref="E71:F71" si="20">E72+E75</f>
        <v>15503000</v>
      </c>
      <c r="F71" s="25">
        <f t="shared" si="20"/>
        <v>15503000</v>
      </c>
    </row>
    <row r="72" spans="1:6" ht="45.75" customHeight="1" outlineLevel="5" x14ac:dyDescent="0.2">
      <c r="A72" s="32" t="s">
        <v>324</v>
      </c>
      <c r="B72" s="54" t="s">
        <v>323</v>
      </c>
      <c r="C72" s="54" t="s">
        <v>4</v>
      </c>
      <c r="D72" s="22">
        <f>D73</f>
        <v>16492000</v>
      </c>
      <c r="E72" s="22">
        <f t="shared" ref="E72:F72" si="21">E73</f>
        <v>15503000</v>
      </c>
      <c r="F72" s="22">
        <f t="shared" si="21"/>
        <v>15503000</v>
      </c>
    </row>
    <row r="73" spans="1:6" ht="48.75" customHeight="1" outlineLevel="5" x14ac:dyDescent="0.2">
      <c r="A73" s="32" t="s">
        <v>320</v>
      </c>
      <c r="B73" s="54" t="s">
        <v>323</v>
      </c>
      <c r="C73" s="54" t="s">
        <v>7</v>
      </c>
      <c r="D73" s="22">
        <f t="shared" ref="D73:F73" si="22">D74</f>
        <v>16492000</v>
      </c>
      <c r="E73" s="22">
        <f t="shared" si="22"/>
        <v>15503000</v>
      </c>
      <c r="F73" s="22">
        <f t="shared" si="22"/>
        <v>15503000</v>
      </c>
    </row>
    <row r="74" spans="1:6" ht="56.25" customHeight="1" outlineLevel="5" x14ac:dyDescent="0.2">
      <c r="A74" s="32" t="s">
        <v>8</v>
      </c>
      <c r="B74" s="54" t="s">
        <v>323</v>
      </c>
      <c r="C74" s="54" t="s">
        <v>9</v>
      </c>
      <c r="D74" s="23">
        <v>16492000</v>
      </c>
      <c r="E74" s="23">
        <v>15503000</v>
      </c>
      <c r="F74" s="23">
        <v>15503000</v>
      </c>
    </row>
    <row r="75" spans="1:6" ht="135.75" customHeight="1" outlineLevel="5" x14ac:dyDescent="0.2">
      <c r="A75" s="37" t="s">
        <v>411</v>
      </c>
      <c r="B75" s="36" t="s">
        <v>406</v>
      </c>
      <c r="C75" s="36" t="s">
        <v>4</v>
      </c>
      <c r="D75" s="22">
        <f t="shared" ref="D75:E76" si="23">D76</f>
        <v>61464158.020000003</v>
      </c>
      <c r="E75" s="22">
        <f t="shared" si="23"/>
        <v>0</v>
      </c>
      <c r="F75" s="22">
        <f>F76</f>
        <v>0</v>
      </c>
    </row>
    <row r="76" spans="1:6" ht="56.25" customHeight="1" outlineLevel="5" x14ac:dyDescent="0.2">
      <c r="A76" s="65" t="s">
        <v>407</v>
      </c>
      <c r="B76" s="54" t="s">
        <v>406</v>
      </c>
      <c r="C76" s="54" t="s">
        <v>408</v>
      </c>
      <c r="D76" s="22">
        <f t="shared" si="23"/>
        <v>61464158.020000003</v>
      </c>
      <c r="E76" s="22">
        <f t="shared" si="23"/>
        <v>0</v>
      </c>
      <c r="F76" s="22">
        <f>F77</f>
        <v>0</v>
      </c>
    </row>
    <row r="77" spans="1:6" s="67" customFormat="1" ht="30.75" customHeight="1" outlineLevel="5" x14ac:dyDescent="0.2">
      <c r="A77" s="65" t="s">
        <v>409</v>
      </c>
      <c r="B77" s="54" t="s">
        <v>406</v>
      </c>
      <c r="C77" s="54" t="s">
        <v>410</v>
      </c>
      <c r="D77" s="23">
        <v>61464158.020000003</v>
      </c>
      <c r="E77" s="23">
        <v>0</v>
      </c>
      <c r="F77" s="23">
        <v>0</v>
      </c>
    </row>
    <row r="78" spans="1:6" s="3" customFormat="1" ht="65.25" customHeight="1" outlineLevel="5" x14ac:dyDescent="0.2">
      <c r="A78" s="38" t="s">
        <v>394</v>
      </c>
      <c r="B78" s="35" t="s">
        <v>38</v>
      </c>
      <c r="C78" s="35" t="s">
        <v>4</v>
      </c>
      <c r="D78" s="21">
        <f>D79+D90</f>
        <v>19864220.449999999</v>
      </c>
      <c r="E78" s="21">
        <f>E79+E90</f>
        <v>900000</v>
      </c>
      <c r="F78" s="21">
        <f>F79+F90</f>
        <v>900000</v>
      </c>
    </row>
    <row r="79" spans="1:6" ht="78.75" customHeight="1" outlineLevel="5" x14ac:dyDescent="0.2">
      <c r="A79" s="37" t="s">
        <v>39</v>
      </c>
      <c r="B79" s="36" t="s">
        <v>40</v>
      </c>
      <c r="C79" s="36" t="s">
        <v>4</v>
      </c>
      <c r="D79" s="22">
        <f>D80</f>
        <v>17700000</v>
      </c>
      <c r="E79" s="22">
        <f t="shared" ref="E79:F79" si="24">E80</f>
        <v>900000</v>
      </c>
      <c r="F79" s="22">
        <f t="shared" si="24"/>
        <v>900000</v>
      </c>
    </row>
    <row r="80" spans="1:6" s="4" customFormat="1" ht="54" customHeight="1" outlineLevel="5" x14ac:dyDescent="0.2">
      <c r="A80" s="56" t="s">
        <v>325</v>
      </c>
      <c r="B80" s="42" t="s">
        <v>41</v>
      </c>
      <c r="C80" s="42" t="s">
        <v>4</v>
      </c>
      <c r="D80" s="25">
        <f>D81+D84+D87</f>
        <v>17700000</v>
      </c>
      <c r="E80" s="25">
        <f t="shared" ref="E80:F80" si="25">E81+E84+E87</f>
        <v>900000</v>
      </c>
      <c r="F80" s="25">
        <f t="shared" si="25"/>
        <v>900000</v>
      </c>
    </row>
    <row r="81" spans="1:6" ht="39.75" customHeight="1" outlineLevel="1" x14ac:dyDescent="0.2">
      <c r="A81" s="32" t="s">
        <v>282</v>
      </c>
      <c r="B81" s="36" t="s">
        <v>42</v>
      </c>
      <c r="C81" s="36" t="s">
        <v>4</v>
      </c>
      <c r="D81" s="22">
        <f>D82</f>
        <v>6800000</v>
      </c>
      <c r="E81" s="22">
        <f t="shared" ref="E81:F81" si="26">E82</f>
        <v>0</v>
      </c>
      <c r="F81" s="22">
        <f t="shared" si="26"/>
        <v>0</v>
      </c>
    </row>
    <row r="82" spans="1:6" ht="45" customHeight="1" outlineLevel="5" x14ac:dyDescent="0.2">
      <c r="A82" s="37" t="s">
        <v>6</v>
      </c>
      <c r="B82" s="36" t="s">
        <v>42</v>
      </c>
      <c r="C82" s="36" t="s">
        <v>7</v>
      </c>
      <c r="D82" s="22">
        <f t="shared" ref="D82:F82" si="27">D83</f>
        <v>6800000</v>
      </c>
      <c r="E82" s="22">
        <f t="shared" si="27"/>
        <v>0</v>
      </c>
      <c r="F82" s="22">
        <f t="shared" si="27"/>
        <v>0</v>
      </c>
    </row>
    <row r="83" spans="1:6" ht="58.5" customHeight="1" outlineLevel="5" x14ac:dyDescent="0.2">
      <c r="A83" s="37" t="s">
        <v>8</v>
      </c>
      <c r="B83" s="36" t="s">
        <v>42</v>
      </c>
      <c r="C83" s="36" t="s">
        <v>9</v>
      </c>
      <c r="D83" s="23">
        <v>6800000</v>
      </c>
      <c r="E83" s="23">
        <v>0</v>
      </c>
      <c r="F83" s="23">
        <v>0</v>
      </c>
    </row>
    <row r="84" spans="1:6" ht="48.75" customHeight="1" outlineLevel="5" x14ac:dyDescent="0.2">
      <c r="A84" s="37" t="s">
        <v>283</v>
      </c>
      <c r="B84" s="36" t="s">
        <v>43</v>
      </c>
      <c r="C84" s="36" t="s">
        <v>4</v>
      </c>
      <c r="D84" s="22">
        <f t="shared" ref="D84:F85" si="28">D85</f>
        <v>900000</v>
      </c>
      <c r="E84" s="22">
        <f t="shared" si="28"/>
        <v>900000</v>
      </c>
      <c r="F84" s="22">
        <f t="shared" si="28"/>
        <v>900000</v>
      </c>
    </row>
    <row r="85" spans="1:6" ht="46.5" customHeight="1" outlineLevel="2" x14ac:dyDescent="0.2">
      <c r="A85" s="37" t="s">
        <v>6</v>
      </c>
      <c r="B85" s="36" t="s">
        <v>43</v>
      </c>
      <c r="C85" s="41" t="s">
        <v>7</v>
      </c>
      <c r="D85" s="22">
        <f t="shared" si="28"/>
        <v>900000</v>
      </c>
      <c r="E85" s="22">
        <f t="shared" si="28"/>
        <v>900000</v>
      </c>
      <c r="F85" s="22">
        <f t="shared" si="28"/>
        <v>900000</v>
      </c>
    </row>
    <row r="86" spans="1:6" ht="50.25" customHeight="1" outlineLevel="2" x14ac:dyDescent="0.2">
      <c r="A86" s="37" t="s">
        <v>8</v>
      </c>
      <c r="B86" s="36" t="s">
        <v>43</v>
      </c>
      <c r="C86" s="41" t="s">
        <v>9</v>
      </c>
      <c r="D86" s="23">
        <v>900000</v>
      </c>
      <c r="E86" s="24">
        <v>900000</v>
      </c>
      <c r="F86" s="23">
        <v>900000</v>
      </c>
    </row>
    <row r="87" spans="1:6" ht="50.25" customHeight="1" outlineLevel="2" x14ac:dyDescent="0.2">
      <c r="A87" s="65" t="s">
        <v>416</v>
      </c>
      <c r="B87" s="36" t="s">
        <v>417</v>
      </c>
      <c r="C87" s="41" t="s">
        <v>4</v>
      </c>
      <c r="D87" s="31">
        <f>D88</f>
        <v>10000000</v>
      </c>
      <c r="E87" s="31">
        <f t="shared" ref="E87:F87" si="29">E88</f>
        <v>0</v>
      </c>
      <c r="F87" s="31">
        <f t="shared" si="29"/>
        <v>0</v>
      </c>
    </row>
    <row r="88" spans="1:6" ht="50.25" customHeight="1" outlineLevel="2" x14ac:dyDescent="0.2">
      <c r="A88" s="65" t="s">
        <v>320</v>
      </c>
      <c r="B88" s="36" t="s">
        <v>417</v>
      </c>
      <c r="C88" s="41" t="s">
        <v>7</v>
      </c>
      <c r="D88" s="31">
        <f>D89</f>
        <v>10000000</v>
      </c>
      <c r="E88" s="31">
        <f t="shared" ref="E88:F88" si="30">E89</f>
        <v>0</v>
      </c>
      <c r="F88" s="31">
        <f t="shared" si="30"/>
        <v>0</v>
      </c>
    </row>
    <row r="89" spans="1:6" ht="50.25" customHeight="1" outlineLevel="2" x14ac:dyDescent="0.2">
      <c r="A89" s="65" t="s">
        <v>8</v>
      </c>
      <c r="B89" s="36" t="s">
        <v>417</v>
      </c>
      <c r="C89" s="41" t="s">
        <v>9</v>
      </c>
      <c r="D89" s="23">
        <v>10000000</v>
      </c>
      <c r="E89" s="24">
        <v>0</v>
      </c>
      <c r="F89" s="23">
        <v>0</v>
      </c>
    </row>
    <row r="90" spans="1:6" ht="73.5" customHeight="1" outlineLevel="2" x14ac:dyDescent="0.2">
      <c r="A90" s="37" t="s">
        <v>284</v>
      </c>
      <c r="B90" s="36" t="s">
        <v>44</v>
      </c>
      <c r="C90" s="36" t="s">
        <v>4</v>
      </c>
      <c r="D90" s="22">
        <f>D91</f>
        <v>2164220.4500000002</v>
      </c>
      <c r="E90" s="22">
        <f t="shared" ref="E90:F90" si="31">E91</f>
        <v>0</v>
      </c>
      <c r="F90" s="22">
        <f t="shared" si="31"/>
        <v>0</v>
      </c>
    </row>
    <row r="91" spans="1:6" ht="40.5" customHeight="1" outlineLevel="2" x14ac:dyDescent="0.2">
      <c r="A91" s="37" t="s">
        <v>285</v>
      </c>
      <c r="B91" s="36" t="s">
        <v>49</v>
      </c>
      <c r="C91" s="36" t="s">
        <v>4</v>
      </c>
      <c r="D91" s="22">
        <f>D92</f>
        <v>2164220.4500000002</v>
      </c>
      <c r="E91" s="22">
        <f>E92</f>
        <v>0</v>
      </c>
      <c r="F91" s="22">
        <f>F92</f>
        <v>0</v>
      </c>
    </row>
    <row r="92" spans="1:6" ht="31.5" customHeight="1" outlineLevel="2" x14ac:dyDescent="0.2">
      <c r="A92" s="37" t="s">
        <v>45</v>
      </c>
      <c r="B92" s="36" t="s">
        <v>49</v>
      </c>
      <c r="C92" s="36" t="s">
        <v>46</v>
      </c>
      <c r="D92" s="22">
        <f t="shared" ref="D92:F92" si="32">D93</f>
        <v>2164220.4500000002</v>
      </c>
      <c r="E92" s="22">
        <f t="shared" si="32"/>
        <v>0</v>
      </c>
      <c r="F92" s="22">
        <f t="shared" si="32"/>
        <v>0</v>
      </c>
    </row>
    <row r="93" spans="1:6" ht="75" customHeight="1" outlineLevel="2" x14ac:dyDescent="0.2">
      <c r="A93" s="37" t="s">
        <v>47</v>
      </c>
      <c r="B93" s="36" t="s">
        <v>49</v>
      </c>
      <c r="C93" s="36" t="s">
        <v>48</v>
      </c>
      <c r="D93" s="23">
        <v>2164220.4500000002</v>
      </c>
      <c r="E93" s="24">
        <v>0</v>
      </c>
      <c r="F93" s="23">
        <v>0</v>
      </c>
    </row>
    <row r="94" spans="1:6" s="3" customFormat="1" ht="61.5" customHeight="1" outlineLevel="1" x14ac:dyDescent="0.2">
      <c r="A94" s="38" t="s">
        <v>50</v>
      </c>
      <c r="B94" s="39" t="s">
        <v>51</v>
      </c>
      <c r="C94" s="39" t="s">
        <v>4</v>
      </c>
      <c r="D94" s="21">
        <f>D95+D100+D105</f>
        <v>14714667</v>
      </c>
      <c r="E94" s="21">
        <f t="shared" ref="E94:F94" si="33">E95+E100+E105</f>
        <v>12164667</v>
      </c>
      <c r="F94" s="21">
        <f t="shared" si="33"/>
        <v>6071204</v>
      </c>
    </row>
    <row r="95" spans="1:6" s="3" customFormat="1" ht="61.5" customHeight="1" outlineLevel="1" x14ac:dyDescent="0.2">
      <c r="A95" s="37" t="s">
        <v>52</v>
      </c>
      <c r="B95" s="41" t="s">
        <v>53</v>
      </c>
      <c r="C95" s="41" t="s">
        <v>4</v>
      </c>
      <c r="D95" s="22">
        <f>D96</f>
        <v>7464850</v>
      </c>
      <c r="E95" s="22">
        <f t="shared" ref="E95:F95" si="34">E96</f>
        <v>5464850</v>
      </c>
      <c r="F95" s="22">
        <f t="shared" si="34"/>
        <v>0</v>
      </c>
    </row>
    <row r="96" spans="1:6" s="3" customFormat="1" ht="60" customHeight="1" outlineLevel="1" x14ac:dyDescent="0.2">
      <c r="A96" s="37" t="s">
        <v>286</v>
      </c>
      <c r="B96" s="40" t="s">
        <v>287</v>
      </c>
      <c r="C96" s="40" t="s">
        <v>4</v>
      </c>
      <c r="D96" s="25">
        <f>D97</f>
        <v>7464850</v>
      </c>
      <c r="E96" s="25">
        <f t="shared" ref="E96:F96" si="35">E97</f>
        <v>5464850</v>
      </c>
      <c r="F96" s="25">
        <f t="shared" si="35"/>
        <v>0</v>
      </c>
    </row>
    <row r="97" spans="1:6" s="3" customFormat="1" ht="51" customHeight="1" outlineLevel="1" x14ac:dyDescent="0.2">
      <c r="A97" s="37" t="s">
        <v>54</v>
      </c>
      <c r="B97" s="41" t="s">
        <v>55</v>
      </c>
      <c r="C97" s="41" t="s">
        <v>4</v>
      </c>
      <c r="D97" s="22">
        <f t="shared" ref="D97:E98" si="36">D98</f>
        <v>7464850</v>
      </c>
      <c r="E97" s="22">
        <f t="shared" si="36"/>
        <v>5464850</v>
      </c>
      <c r="F97" s="22">
        <f>F98</f>
        <v>0</v>
      </c>
    </row>
    <row r="98" spans="1:6" s="3" customFormat="1" ht="46.5" customHeight="1" outlineLevel="1" x14ac:dyDescent="0.2">
      <c r="A98" s="37" t="s">
        <v>6</v>
      </c>
      <c r="B98" s="41" t="s">
        <v>55</v>
      </c>
      <c r="C98" s="41" t="s">
        <v>7</v>
      </c>
      <c r="D98" s="22">
        <f t="shared" si="36"/>
        <v>7464850</v>
      </c>
      <c r="E98" s="22">
        <f t="shared" si="36"/>
        <v>5464850</v>
      </c>
      <c r="F98" s="22">
        <f>F99</f>
        <v>0</v>
      </c>
    </row>
    <row r="99" spans="1:6" s="3" customFormat="1" ht="60.75" customHeight="1" outlineLevel="1" x14ac:dyDescent="0.2">
      <c r="A99" s="32" t="s">
        <v>8</v>
      </c>
      <c r="B99" s="41" t="s">
        <v>55</v>
      </c>
      <c r="C99" s="41" t="s">
        <v>9</v>
      </c>
      <c r="D99" s="23">
        <v>7464850</v>
      </c>
      <c r="E99" s="23">
        <v>5464850</v>
      </c>
      <c r="F99" s="23">
        <v>0</v>
      </c>
    </row>
    <row r="100" spans="1:6" ht="82.5" customHeight="1" outlineLevel="1" x14ac:dyDescent="0.2">
      <c r="A100" s="32" t="s">
        <v>56</v>
      </c>
      <c r="B100" s="41" t="s">
        <v>57</v>
      </c>
      <c r="C100" s="41" t="s">
        <v>4</v>
      </c>
      <c r="D100" s="22">
        <f>D101</f>
        <v>628613</v>
      </c>
      <c r="E100" s="22">
        <f t="shared" ref="E100:F100" si="37">E101</f>
        <v>628613</v>
      </c>
      <c r="F100" s="22">
        <f t="shared" si="37"/>
        <v>0</v>
      </c>
    </row>
    <row r="101" spans="1:6" ht="74.25" customHeight="1" outlineLevel="1" x14ac:dyDescent="0.2">
      <c r="A101" s="57" t="s">
        <v>289</v>
      </c>
      <c r="B101" s="40" t="s">
        <v>288</v>
      </c>
      <c r="C101" s="40" t="s">
        <v>4</v>
      </c>
      <c r="D101" s="25">
        <f>D102</f>
        <v>628613</v>
      </c>
      <c r="E101" s="25">
        <f t="shared" ref="E101:F101" si="38">E102</f>
        <v>628613</v>
      </c>
      <c r="F101" s="25">
        <f t="shared" si="38"/>
        <v>0</v>
      </c>
    </row>
    <row r="102" spans="1:6" ht="43.5" customHeight="1" outlineLevel="1" x14ac:dyDescent="0.2">
      <c r="A102" s="37" t="s">
        <v>326</v>
      </c>
      <c r="B102" s="41" t="s">
        <v>58</v>
      </c>
      <c r="C102" s="41" t="s">
        <v>4</v>
      </c>
      <c r="D102" s="22">
        <f t="shared" ref="D102:F103" si="39">D103</f>
        <v>628613</v>
      </c>
      <c r="E102" s="22">
        <f t="shared" si="39"/>
        <v>628613</v>
      </c>
      <c r="F102" s="22">
        <f t="shared" si="39"/>
        <v>0</v>
      </c>
    </row>
    <row r="103" spans="1:6" ht="42" customHeight="1" outlineLevel="1" x14ac:dyDescent="0.2">
      <c r="A103" s="37" t="s">
        <v>327</v>
      </c>
      <c r="B103" s="41" t="s">
        <v>58</v>
      </c>
      <c r="C103" s="41" t="s">
        <v>7</v>
      </c>
      <c r="D103" s="22">
        <f t="shared" si="39"/>
        <v>628613</v>
      </c>
      <c r="E103" s="22">
        <f t="shared" si="39"/>
        <v>628613</v>
      </c>
      <c r="F103" s="22">
        <f t="shared" si="39"/>
        <v>0</v>
      </c>
    </row>
    <row r="104" spans="1:6" ht="58.5" customHeight="1" outlineLevel="1" x14ac:dyDescent="0.2">
      <c r="A104" s="37" t="s">
        <v>8</v>
      </c>
      <c r="B104" s="41" t="s">
        <v>58</v>
      </c>
      <c r="C104" s="41" t="s">
        <v>9</v>
      </c>
      <c r="D104" s="23">
        <v>628613</v>
      </c>
      <c r="E104" s="24">
        <v>628613</v>
      </c>
      <c r="F104" s="23">
        <v>0</v>
      </c>
    </row>
    <row r="105" spans="1:6" ht="65.25" customHeight="1" x14ac:dyDescent="0.2">
      <c r="A105" s="43" t="s">
        <v>59</v>
      </c>
      <c r="B105" s="36" t="s">
        <v>60</v>
      </c>
      <c r="C105" s="36" t="s">
        <v>4</v>
      </c>
      <c r="D105" s="22">
        <f>D106</f>
        <v>6621204</v>
      </c>
      <c r="E105" s="22">
        <f t="shared" ref="E105:F105" si="40">E106</f>
        <v>6071204</v>
      </c>
      <c r="F105" s="22">
        <f t="shared" si="40"/>
        <v>6071204</v>
      </c>
    </row>
    <row r="106" spans="1:6" ht="58.5" customHeight="1" x14ac:dyDescent="0.2">
      <c r="A106" s="37" t="s">
        <v>61</v>
      </c>
      <c r="B106" s="36" t="s">
        <v>62</v>
      </c>
      <c r="C106" s="36" t="s">
        <v>4</v>
      </c>
      <c r="D106" s="22">
        <f t="shared" ref="D106:F107" si="41">D107</f>
        <v>6621204</v>
      </c>
      <c r="E106" s="22">
        <f t="shared" si="41"/>
        <v>6071204</v>
      </c>
      <c r="F106" s="22">
        <f t="shared" si="41"/>
        <v>6071204</v>
      </c>
    </row>
    <row r="107" spans="1:6" ht="51.75" customHeight="1" x14ac:dyDescent="0.2">
      <c r="A107" s="37" t="s">
        <v>21</v>
      </c>
      <c r="B107" s="36" t="s">
        <v>62</v>
      </c>
      <c r="C107" s="36" t="s">
        <v>22</v>
      </c>
      <c r="D107" s="22">
        <f t="shared" si="41"/>
        <v>6621204</v>
      </c>
      <c r="E107" s="22">
        <f t="shared" si="41"/>
        <v>6071204</v>
      </c>
      <c r="F107" s="22">
        <f t="shared" si="41"/>
        <v>6071204</v>
      </c>
    </row>
    <row r="108" spans="1:6" ht="27" customHeight="1" x14ac:dyDescent="0.2">
      <c r="A108" s="37" t="s">
        <v>23</v>
      </c>
      <c r="B108" s="36" t="s">
        <v>62</v>
      </c>
      <c r="C108" s="36" t="s">
        <v>24</v>
      </c>
      <c r="D108" s="23">
        <v>6621204</v>
      </c>
      <c r="E108" s="24">
        <v>6071204</v>
      </c>
      <c r="F108" s="23">
        <v>6071204</v>
      </c>
    </row>
    <row r="109" spans="1:6" s="3" customFormat="1" ht="75.75" customHeight="1" outlineLevel="5" x14ac:dyDescent="0.2">
      <c r="A109" s="38" t="s">
        <v>63</v>
      </c>
      <c r="B109" s="39" t="s">
        <v>64</v>
      </c>
      <c r="C109" s="39" t="s">
        <v>4</v>
      </c>
      <c r="D109" s="26">
        <f>D110+D133+D146+D179+D169+D175</f>
        <v>110613498.53</v>
      </c>
      <c r="E109" s="26">
        <f t="shared" ref="E109:F109" si="42">E110+E133+E146+E179+E169+E175</f>
        <v>100122533.06</v>
      </c>
      <c r="F109" s="26">
        <f t="shared" si="42"/>
        <v>104299720.06</v>
      </c>
    </row>
    <row r="110" spans="1:6" ht="39" customHeight="1" outlineLevel="5" x14ac:dyDescent="0.2">
      <c r="A110" s="37" t="s">
        <v>65</v>
      </c>
      <c r="B110" s="41" t="s">
        <v>66</v>
      </c>
      <c r="C110" s="41" t="s">
        <v>4</v>
      </c>
      <c r="D110" s="28">
        <f>D111+D118+D122+D129</f>
        <v>44950876.340000004</v>
      </c>
      <c r="E110" s="28">
        <f>E111+E118+E122+E129</f>
        <v>35284785</v>
      </c>
      <c r="F110" s="28">
        <f>F111+F118+F122+F129</f>
        <v>37079757</v>
      </c>
    </row>
    <row r="111" spans="1:6" s="4" customFormat="1" ht="41.25" customHeight="1" outlineLevel="5" x14ac:dyDescent="0.2">
      <c r="A111" s="37" t="s">
        <v>290</v>
      </c>
      <c r="B111" s="40" t="s">
        <v>67</v>
      </c>
      <c r="C111" s="40" t="s">
        <v>4</v>
      </c>
      <c r="D111" s="27">
        <f>D112+D115</f>
        <v>35079965</v>
      </c>
      <c r="E111" s="27">
        <f t="shared" ref="E111:F111" si="43">E112+E115</f>
        <v>35284785</v>
      </c>
      <c r="F111" s="27">
        <f t="shared" si="43"/>
        <v>37079757</v>
      </c>
    </row>
    <row r="112" spans="1:6" s="5" customFormat="1" ht="47.25" customHeight="1" x14ac:dyDescent="0.2">
      <c r="A112" s="32" t="s">
        <v>312</v>
      </c>
      <c r="B112" s="36" t="s">
        <v>68</v>
      </c>
      <c r="C112" s="36" t="s">
        <v>4</v>
      </c>
      <c r="D112" s="22">
        <f t="shared" ref="D112:F113" si="44">D113</f>
        <v>34455965</v>
      </c>
      <c r="E112" s="22">
        <f t="shared" si="44"/>
        <v>35284785</v>
      </c>
      <c r="F112" s="22">
        <f t="shared" si="44"/>
        <v>37079757</v>
      </c>
    </row>
    <row r="113" spans="1:6" ht="55.5" customHeight="1" x14ac:dyDescent="0.2">
      <c r="A113" s="32" t="s">
        <v>21</v>
      </c>
      <c r="B113" s="36" t="s">
        <v>68</v>
      </c>
      <c r="C113" s="36" t="s">
        <v>22</v>
      </c>
      <c r="D113" s="22">
        <f t="shared" si="44"/>
        <v>34455965</v>
      </c>
      <c r="E113" s="22">
        <f t="shared" si="44"/>
        <v>35284785</v>
      </c>
      <c r="F113" s="22">
        <f t="shared" si="44"/>
        <v>37079757</v>
      </c>
    </row>
    <row r="114" spans="1:6" ht="24.75" customHeight="1" x14ac:dyDescent="0.2">
      <c r="A114" s="32" t="s">
        <v>23</v>
      </c>
      <c r="B114" s="36" t="s">
        <v>68</v>
      </c>
      <c r="C114" s="36" t="s">
        <v>24</v>
      </c>
      <c r="D114" s="23">
        <v>34455965</v>
      </c>
      <c r="E114" s="23">
        <v>35284785</v>
      </c>
      <c r="F114" s="23">
        <v>37079757</v>
      </c>
    </row>
    <row r="115" spans="1:6" ht="28.5" customHeight="1" x14ac:dyDescent="0.2">
      <c r="A115" s="32" t="s">
        <v>73</v>
      </c>
      <c r="B115" s="36" t="s">
        <v>74</v>
      </c>
      <c r="C115" s="36" t="s">
        <v>4</v>
      </c>
      <c r="D115" s="22">
        <f>D116</f>
        <v>624000</v>
      </c>
      <c r="E115" s="22">
        <f t="shared" ref="E115:F115" si="45">E116</f>
        <v>0</v>
      </c>
      <c r="F115" s="22">
        <f t="shared" si="45"/>
        <v>0</v>
      </c>
    </row>
    <row r="116" spans="1:6" ht="60" customHeight="1" x14ac:dyDescent="0.2">
      <c r="A116" s="32" t="s">
        <v>21</v>
      </c>
      <c r="B116" s="36" t="s">
        <v>74</v>
      </c>
      <c r="C116" s="36" t="s">
        <v>22</v>
      </c>
      <c r="D116" s="31">
        <f>D117</f>
        <v>624000</v>
      </c>
      <c r="E116" s="31">
        <f t="shared" ref="E116:F116" si="46">E117</f>
        <v>0</v>
      </c>
      <c r="F116" s="31">
        <f t="shared" si="46"/>
        <v>0</v>
      </c>
    </row>
    <row r="117" spans="1:6" ht="27.75" customHeight="1" x14ac:dyDescent="0.2">
      <c r="A117" s="32" t="s">
        <v>23</v>
      </c>
      <c r="B117" s="36" t="s">
        <v>74</v>
      </c>
      <c r="C117" s="36" t="s">
        <v>24</v>
      </c>
      <c r="D117" s="23">
        <v>624000</v>
      </c>
      <c r="E117" s="24">
        <v>0</v>
      </c>
      <c r="F117" s="23">
        <v>0</v>
      </c>
    </row>
    <row r="118" spans="1:6" ht="75" customHeight="1" x14ac:dyDescent="0.2">
      <c r="A118" s="32" t="s">
        <v>395</v>
      </c>
      <c r="B118" s="42" t="s">
        <v>75</v>
      </c>
      <c r="C118" s="42" t="s">
        <v>4</v>
      </c>
      <c r="D118" s="25">
        <f>D119</f>
        <v>5000000</v>
      </c>
      <c r="E118" s="25">
        <f t="shared" ref="E118:F118" si="47">E119</f>
        <v>0</v>
      </c>
      <c r="F118" s="25">
        <f t="shared" si="47"/>
        <v>0</v>
      </c>
    </row>
    <row r="119" spans="1:6" s="5" customFormat="1" ht="42" customHeight="1" x14ac:dyDescent="0.2">
      <c r="A119" s="32" t="s">
        <v>76</v>
      </c>
      <c r="B119" s="36" t="s">
        <v>77</v>
      </c>
      <c r="C119" s="36" t="s">
        <v>4</v>
      </c>
      <c r="D119" s="22">
        <f>D120</f>
        <v>5000000</v>
      </c>
      <c r="E119" s="22">
        <f t="shared" ref="E119:F119" si="48">E120</f>
        <v>0</v>
      </c>
      <c r="F119" s="22">
        <f t="shared" si="48"/>
        <v>0</v>
      </c>
    </row>
    <row r="120" spans="1:6" ht="54" customHeight="1" x14ac:dyDescent="0.2">
      <c r="A120" s="32" t="s">
        <v>21</v>
      </c>
      <c r="B120" s="36" t="s">
        <v>77</v>
      </c>
      <c r="C120" s="36" t="s">
        <v>22</v>
      </c>
      <c r="D120" s="22">
        <f>D121</f>
        <v>5000000</v>
      </c>
      <c r="E120" s="22">
        <f>E121</f>
        <v>0</v>
      </c>
      <c r="F120" s="22">
        <f>F121</f>
        <v>0</v>
      </c>
    </row>
    <row r="121" spans="1:6" ht="34.5" customHeight="1" x14ac:dyDescent="0.2">
      <c r="A121" s="32" t="s">
        <v>23</v>
      </c>
      <c r="B121" s="36" t="s">
        <v>77</v>
      </c>
      <c r="C121" s="36" t="s">
        <v>24</v>
      </c>
      <c r="D121" s="23">
        <v>5000000</v>
      </c>
      <c r="E121" s="23">
        <v>0</v>
      </c>
      <c r="F121" s="23">
        <v>0</v>
      </c>
    </row>
    <row r="122" spans="1:6" ht="57" customHeight="1" outlineLevel="5" x14ac:dyDescent="0.2">
      <c r="A122" s="32" t="s">
        <v>78</v>
      </c>
      <c r="B122" s="42" t="s">
        <v>79</v>
      </c>
      <c r="C122" s="40" t="s">
        <v>4</v>
      </c>
      <c r="D122" s="27">
        <f>D126+D123</f>
        <v>4223711.34</v>
      </c>
      <c r="E122" s="27">
        <f t="shared" ref="E122:F122" si="49">E126+E123</f>
        <v>0</v>
      </c>
      <c r="F122" s="27">
        <f t="shared" si="49"/>
        <v>0</v>
      </c>
    </row>
    <row r="123" spans="1:6" ht="56.25" customHeight="1" outlineLevel="5" x14ac:dyDescent="0.2">
      <c r="A123" s="65" t="s">
        <v>352</v>
      </c>
      <c r="B123" s="36" t="s">
        <v>374</v>
      </c>
      <c r="C123" s="41" t="s">
        <v>4</v>
      </c>
      <c r="D123" s="28">
        <f>D124</f>
        <v>100000</v>
      </c>
      <c r="E123" s="28">
        <f>E124</f>
        <v>0</v>
      </c>
      <c r="F123" s="28">
        <f>F124</f>
        <v>0</v>
      </c>
    </row>
    <row r="124" spans="1:6" ht="60.75" customHeight="1" outlineLevel="5" x14ac:dyDescent="0.2">
      <c r="A124" s="55" t="s">
        <v>21</v>
      </c>
      <c r="B124" s="36" t="s">
        <v>374</v>
      </c>
      <c r="C124" s="41" t="s">
        <v>22</v>
      </c>
      <c r="D124" s="28">
        <f>D125</f>
        <v>100000</v>
      </c>
      <c r="E124" s="28">
        <f t="shared" ref="E124:F124" si="50">E125</f>
        <v>0</v>
      </c>
      <c r="F124" s="28">
        <f t="shared" si="50"/>
        <v>0</v>
      </c>
    </row>
    <row r="125" spans="1:6" ht="31.5" customHeight="1" outlineLevel="5" x14ac:dyDescent="0.2">
      <c r="A125" s="55" t="s">
        <v>23</v>
      </c>
      <c r="B125" s="36" t="s">
        <v>374</v>
      </c>
      <c r="C125" s="41" t="s">
        <v>24</v>
      </c>
      <c r="D125" s="76">
        <v>100000</v>
      </c>
      <c r="E125" s="76">
        <v>0</v>
      </c>
      <c r="F125" s="76">
        <v>0</v>
      </c>
    </row>
    <row r="126" spans="1:6" s="5" customFormat="1" ht="63" customHeight="1" x14ac:dyDescent="0.2">
      <c r="A126" s="32" t="s">
        <v>291</v>
      </c>
      <c r="B126" s="36" t="s">
        <v>292</v>
      </c>
      <c r="C126" s="36" t="s">
        <v>4</v>
      </c>
      <c r="D126" s="22">
        <f>D127</f>
        <v>4123711.34</v>
      </c>
      <c r="E126" s="22">
        <f t="shared" ref="E126:F126" si="51">E127</f>
        <v>0</v>
      </c>
      <c r="F126" s="22">
        <f t="shared" si="51"/>
        <v>0</v>
      </c>
    </row>
    <row r="127" spans="1:6" ht="58.5" customHeight="1" outlineLevel="5" x14ac:dyDescent="0.2">
      <c r="A127" s="37" t="s">
        <v>21</v>
      </c>
      <c r="B127" s="41" t="s">
        <v>292</v>
      </c>
      <c r="C127" s="41" t="s">
        <v>22</v>
      </c>
      <c r="D127" s="28">
        <f>D128</f>
        <v>4123711.34</v>
      </c>
      <c r="E127" s="28">
        <f>E128</f>
        <v>0</v>
      </c>
      <c r="F127" s="28">
        <f>F128</f>
        <v>0</v>
      </c>
    </row>
    <row r="128" spans="1:6" ht="34.5" customHeight="1" outlineLevel="5" x14ac:dyDescent="0.2">
      <c r="A128" s="37" t="s">
        <v>23</v>
      </c>
      <c r="B128" s="41" t="s">
        <v>292</v>
      </c>
      <c r="C128" s="41" t="s">
        <v>24</v>
      </c>
      <c r="D128" s="76">
        <v>4123711.34</v>
      </c>
      <c r="E128" s="24">
        <v>0</v>
      </c>
      <c r="F128" s="76">
        <v>0</v>
      </c>
    </row>
    <row r="129" spans="1:6" ht="41.25" customHeight="1" outlineLevel="5" x14ac:dyDescent="0.2">
      <c r="A129" s="56" t="s">
        <v>331</v>
      </c>
      <c r="B129" s="40" t="s">
        <v>330</v>
      </c>
      <c r="C129" s="40" t="s">
        <v>4</v>
      </c>
      <c r="D129" s="27">
        <f>D130</f>
        <v>647200</v>
      </c>
      <c r="E129" s="27">
        <f t="shared" ref="E129:F130" si="52">E130</f>
        <v>0</v>
      </c>
      <c r="F129" s="27">
        <f t="shared" si="52"/>
        <v>0</v>
      </c>
    </row>
    <row r="130" spans="1:6" ht="41.25" customHeight="1" outlineLevel="5" x14ac:dyDescent="0.2">
      <c r="A130" s="32" t="s">
        <v>329</v>
      </c>
      <c r="B130" s="54" t="s">
        <v>328</v>
      </c>
      <c r="C130" s="54" t="s">
        <v>4</v>
      </c>
      <c r="D130" s="28">
        <f>D131</f>
        <v>647200</v>
      </c>
      <c r="E130" s="28">
        <f t="shared" si="52"/>
        <v>0</v>
      </c>
      <c r="F130" s="28">
        <f t="shared" si="52"/>
        <v>0</v>
      </c>
    </row>
    <row r="131" spans="1:6" ht="56.25" customHeight="1" outlineLevel="5" x14ac:dyDescent="0.2">
      <c r="A131" s="32" t="s">
        <v>21</v>
      </c>
      <c r="B131" s="54" t="s">
        <v>328</v>
      </c>
      <c r="C131" s="54" t="s">
        <v>22</v>
      </c>
      <c r="D131" s="28">
        <f>D132</f>
        <v>647200</v>
      </c>
      <c r="E131" s="28">
        <f t="shared" ref="E131:F131" si="53">E132</f>
        <v>0</v>
      </c>
      <c r="F131" s="28">
        <f t="shared" si="53"/>
        <v>0</v>
      </c>
    </row>
    <row r="132" spans="1:6" ht="28.5" customHeight="1" outlineLevel="5" x14ac:dyDescent="0.2">
      <c r="A132" s="32" t="s">
        <v>23</v>
      </c>
      <c r="B132" s="54" t="s">
        <v>328</v>
      </c>
      <c r="C132" s="54" t="s">
        <v>24</v>
      </c>
      <c r="D132" s="76">
        <v>647200</v>
      </c>
      <c r="E132" s="24">
        <v>0</v>
      </c>
      <c r="F132" s="76">
        <v>0</v>
      </c>
    </row>
    <row r="133" spans="1:6" ht="61.5" customHeight="1" outlineLevel="5" x14ac:dyDescent="0.2">
      <c r="A133" s="32" t="s">
        <v>80</v>
      </c>
      <c r="B133" s="41" t="s">
        <v>81</v>
      </c>
      <c r="C133" s="36" t="s">
        <v>4</v>
      </c>
      <c r="D133" s="22">
        <f>D134+D138+D142</f>
        <v>21655159</v>
      </c>
      <c r="E133" s="22">
        <f t="shared" ref="E133:F133" si="54">E134+E138+E142</f>
        <v>22596742</v>
      </c>
      <c r="F133" s="22">
        <f t="shared" si="54"/>
        <v>23760150</v>
      </c>
    </row>
    <row r="134" spans="1:6" ht="57.75" customHeight="1" outlineLevel="5" x14ac:dyDescent="0.2">
      <c r="A134" s="58" t="s">
        <v>82</v>
      </c>
      <c r="B134" s="42" t="s">
        <v>83</v>
      </c>
      <c r="C134" s="42" t="s">
        <v>4</v>
      </c>
      <c r="D134" s="25">
        <f t="shared" ref="D134:F136" si="55">D135</f>
        <v>21525359</v>
      </c>
      <c r="E134" s="25">
        <f t="shared" si="55"/>
        <v>22596742</v>
      </c>
      <c r="F134" s="25">
        <f t="shared" si="55"/>
        <v>23760150</v>
      </c>
    </row>
    <row r="135" spans="1:6" ht="58.5" customHeight="1" outlineLevel="5" x14ac:dyDescent="0.2">
      <c r="A135" s="37" t="s">
        <v>84</v>
      </c>
      <c r="B135" s="41" t="s">
        <v>85</v>
      </c>
      <c r="C135" s="36" t="s">
        <v>4</v>
      </c>
      <c r="D135" s="22">
        <f t="shared" si="55"/>
        <v>21525359</v>
      </c>
      <c r="E135" s="22">
        <f t="shared" si="55"/>
        <v>22596742</v>
      </c>
      <c r="F135" s="22">
        <f t="shared" si="55"/>
        <v>23760150</v>
      </c>
    </row>
    <row r="136" spans="1:6" ht="56.25" customHeight="1" outlineLevel="5" x14ac:dyDescent="0.2">
      <c r="A136" s="32" t="s">
        <v>21</v>
      </c>
      <c r="B136" s="41" t="s">
        <v>85</v>
      </c>
      <c r="C136" s="36" t="s">
        <v>22</v>
      </c>
      <c r="D136" s="22">
        <f t="shared" si="55"/>
        <v>21525359</v>
      </c>
      <c r="E136" s="22">
        <f t="shared" si="55"/>
        <v>22596742</v>
      </c>
      <c r="F136" s="22">
        <f t="shared" si="55"/>
        <v>23760150</v>
      </c>
    </row>
    <row r="137" spans="1:6" ht="29.25" customHeight="1" outlineLevel="5" x14ac:dyDescent="0.2">
      <c r="A137" s="32" t="s">
        <v>23</v>
      </c>
      <c r="B137" s="41" t="s">
        <v>85</v>
      </c>
      <c r="C137" s="36" t="s">
        <v>24</v>
      </c>
      <c r="D137" s="23">
        <v>21525359</v>
      </c>
      <c r="E137" s="23">
        <v>22596742</v>
      </c>
      <c r="F137" s="23">
        <v>23760150</v>
      </c>
    </row>
    <row r="138" spans="1:6" ht="40.5" customHeight="1" outlineLevel="5" x14ac:dyDescent="0.2">
      <c r="A138" s="32" t="s">
        <v>86</v>
      </c>
      <c r="B138" s="42" t="s">
        <v>87</v>
      </c>
      <c r="C138" s="42" t="s">
        <v>4</v>
      </c>
      <c r="D138" s="25">
        <f>D139</f>
        <v>120000</v>
      </c>
      <c r="E138" s="25">
        <f t="shared" ref="E138:F138" si="56">E139</f>
        <v>0</v>
      </c>
      <c r="F138" s="25">
        <f t="shared" si="56"/>
        <v>0</v>
      </c>
    </row>
    <row r="139" spans="1:6" ht="46.5" customHeight="1" outlineLevel="5" x14ac:dyDescent="0.2">
      <c r="A139" s="32" t="s">
        <v>88</v>
      </c>
      <c r="B139" s="41" t="s">
        <v>89</v>
      </c>
      <c r="C139" s="36" t="s">
        <v>4</v>
      </c>
      <c r="D139" s="22">
        <f t="shared" ref="D139:F140" si="57">D140</f>
        <v>120000</v>
      </c>
      <c r="E139" s="22">
        <f t="shared" si="57"/>
        <v>0</v>
      </c>
      <c r="F139" s="22">
        <f t="shared" si="57"/>
        <v>0</v>
      </c>
    </row>
    <row r="140" spans="1:6" ht="54" customHeight="1" outlineLevel="5" x14ac:dyDescent="0.2">
      <c r="A140" s="32" t="s">
        <v>21</v>
      </c>
      <c r="B140" s="41" t="s">
        <v>89</v>
      </c>
      <c r="C140" s="36" t="s">
        <v>22</v>
      </c>
      <c r="D140" s="22">
        <f t="shared" si="57"/>
        <v>120000</v>
      </c>
      <c r="E140" s="22">
        <f t="shared" si="57"/>
        <v>0</v>
      </c>
      <c r="F140" s="22">
        <f t="shared" si="57"/>
        <v>0</v>
      </c>
    </row>
    <row r="141" spans="1:6" ht="28.5" customHeight="1" outlineLevel="5" x14ac:dyDescent="0.2">
      <c r="A141" s="32" t="s">
        <v>23</v>
      </c>
      <c r="B141" s="41" t="s">
        <v>89</v>
      </c>
      <c r="C141" s="36" t="s">
        <v>24</v>
      </c>
      <c r="D141" s="23">
        <v>120000</v>
      </c>
      <c r="E141" s="24">
        <v>0</v>
      </c>
      <c r="F141" s="23">
        <v>0</v>
      </c>
    </row>
    <row r="142" spans="1:6" s="4" customFormat="1" ht="42.75" customHeight="1" outlineLevel="5" x14ac:dyDescent="0.2">
      <c r="A142" s="57" t="s">
        <v>476</v>
      </c>
      <c r="B142" s="42" t="s">
        <v>475</v>
      </c>
      <c r="C142" s="42" t="s">
        <v>4</v>
      </c>
      <c r="D142" s="66">
        <f>D143</f>
        <v>9800</v>
      </c>
      <c r="E142" s="66">
        <f t="shared" ref="E142:F142" si="58">E143</f>
        <v>0</v>
      </c>
      <c r="F142" s="66">
        <f t="shared" si="58"/>
        <v>0</v>
      </c>
    </row>
    <row r="143" spans="1:6" ht="42" customHeight="1" outlineLevel="5" x14ac:dyDescent="0.2">
      <c r="A143" s="77" t="s">
        <v>329</v>
      </c>
      <c r="B143" s="41" t="s">
        <v>477</v>
      </c>
      <c r="C143" s="36" t="s">
        <v>4</v>
      </c>
      <c r="D143" s="31">
        <f>D144</f>
        <v>9800</v>
      </c>
      <c r="E143" s="31">
        <f t="shared" ref="E143:F143" si="59">E144</f>
        <v>0</v>
      </c>
      <c r="F143" s="31">
        <f t="shared" si="59"/>
        <v>0</v>
      </c>
    </row>
    <row r="144" spans="1:6" ht="60.75" customHeight="1" outlineLevel="5" x14ac:dyDescent="0.2">
      <c r="A144" s="32" t="s">
        <v>21</v>
      </c>
      <c r="B144" s="41" t="s">
        <v>477</v>
      </c>
      <c r="C144" s="36" t="s">
        <v>22</v>
      </c>
      <c r="D144" s="31">
        <f>D145</f>
        <v>9800</v>
      </c>
      <c r="E144" s="31">
        <f t="shared" ref="E144:F144" si="60">E145</f>
        <v>0</v>
      </c>
      <c r="F144" s="31">
        <f t="shared" si="60"/>
        <v>0</v>
      </c>
    </row>
    <row r="145" spans="1:6" ht="28.5" customHeight="1" outlineLevel="5" x14ac:dyDescent="0.2">
      <c r="A145" s="32" t="s">
        <v>23</v>
      </c>
      <c r="B145" s="41" t="s">
        <v>477</v>
      </c>
      <c r="C145" s="36" t="s">
        <v>24</v>
      </c>
      <c r="D145" s="23">
        <v>9800</v>
      </c>
      <c r="E145" s="24">
        <v>0</v>
      </c>
      <c r="F145" s="23">
        <v>0</v>
      </c>
    </row>
    <row r="146" spans="1:6" ht="42.75" customHeight="1" x14ac:dyDescent="0.2">
      <c r="A146" s="32" t="s">
        <v>90</v>
      </c>
      <c r="B146" s="36" t="s">
        <v>91</v>
      </c>
      <c r="C146" s="36" t="s">
        <v>4</v>
      </c>
      <c r="D146" s="22">
        <f>D147+D151+D161+D165</f>
        <v>20382041.190000001</v>
      </c>
      <c r="E146" s="22">
        <f t="shared" ref="E146:F146" si="61">E147+E151+E161+E165</f>
        <v>19311184.059999999</v>
      </c>
      <c r="F146" s="22">
        <f t="shared" si="61"/>
        <v>20529991.059999999</v>
      </c>
    </row>
    <row r="147" spans="1:6" ht="42" customHeight="1" x14ac:dyDescent="0.2">
      <c r="A147" s="58" t="s">
        <v>92</v>
      </c>
      <c r="B147" s="42" t="s">
        <v>93</v>
      </c>
      <c r="C147" s="42" t="s">
        <v>4</v>
      </c>
      <c r="D147" s="25">
        <f>D148</f>
        <v>17983989</v>
      </c>
      <c r="E147" s="25">
        <f t="shared" ref="D147:F149" si="62">E148</f>
        <v>19132734</v>
      </c>
      <c r="F147" s="25">
        <f t="shared" si="62"/>
        <v>20351541</v>
      </c>
    </row>
    <row r="148" spans="1:6" ht="48.75" customHeight="1" x14ac:dyDescent="0.2">
      <c r="A148" s="32" t="s">
        <v>313</v>
      </c>
      <c r="B148" s="36" t="s">
        <v>94</v>
      </c>
      <c r="C148" s="36" t="s">
        <v>4</v>
      </c>
      <c r="D148" s="22">
        <f t="shared" si="62"/>
        <v>17983989</v>
      </c>
      <c r="E148" s="22">
        <f t="shared" si="62"/>
        <v>19132734</v>
      </c>
      <c r="F148" s="22">
        <f t="shared" si="62"/>
        <v>20351541</v>
      </c>
    </row>
    <row r="149" spans="1:6" ht="60" customHeight="1" x14ac:dyDescent="0.2">
      <c r="A149" s="32" t="s">
        <v>21</v>
      </c>
      <c r="B149" s="36" t="s">
        <v>94</v>
      </c>
      <c r="C149" s="36" t="s">
        <v>22</v>
      </c>
      <c r="D149" s="22">
        <f t="shared" si="62"/>
        <v>17983989</v>
      </c>
      <c r="E149" s="22">
        <f t="shared" si="62"/>
        <v>19132734</v>
      </c>
      <c r="F149" s="22">
        <f t="shared" si="62"/>
        <v>20351541</v>
      </c>
    </row>
    <row r="150" spans="1:6" ht="30.75" customHeight="1" x14ac:dyDescent="0.2">
      <c r="A150" s="32" t="s">
        <v>23</v>
      </c>
      <c r="B150" s="36" t="s">
        <v>94</v>
      </c>
      <c r="C150" s="36" t="s">
        <v>24</v>
      </c>
      <c r="D150" s="23">
        <v>17983989</v>
      </c>
      <c r="E150" s="23">
        <v>19132734</v>
      </c>
      <c r="F150" s="23">
        <v>20351541</v>
      </c>
    </row>
    <row r="151" spans="1:6" ht="39" customHeight="1" x14ac:dyDescent="0.2">
      <c r="A151" s="57" t="s">
        <v>293</v>
      </c>
      <c r="B151" s="42" t="s">
        <v>95</v>
      </c>
      <c r="C151" s="42" t="s">
        <v>4</v>
      </c>
      <c r="D151" s="25">
        <f>D155+D158+D152</f>
        <v>868052.19</v>
      </c>
      <c r="E151" s="25">
        <f t="shared" ref="E151:F151" si="63">E155+E158+E152</f>
        <v>178450.06</v>
      </c>
      <c r="F151" s="25">
        <f t="shared" si="63"/>
        <v>178450.06</v>
      </c>
    </row>
    <row r="152" spans="1:6" ht="41.25" customHeight="1" x14ac:dyDescent="0.2">
      <c r="A152" s="32" t="s">
        <v>484</v>
      </c>
      <c r="B152" s="36" t="s">
        <v>485</v>
      </c>
      <c r="C152" s="36" t="s">
        <v>4</v>
      </c>
      <c r="D152" s="22">
        <f>D153</f>
        <v>50000</v>
      </c>
      <c r="E152" s="22">
        <f t="shared" ref="E152:F152" si="64">E153</f>
        <v>0</v>
      </c>
      <c r="F152" s="22">
        <f t="shared" si="64"/>
        <v>0</v>
      </c>
    </row>
    <row r="153" spans="1:6" ht="56.25" customHeight="1" x14ac:dyDescent="0.2">
      <c r="A153" s="32" t="s">
        <v>21</v>
      </c>
      <c r="B153" s="36" t="s">
        <v>485</v>
      </c>
      <c r="C153" s="36" t="s">
        <v>22</v>
      </c>
      <c r="D153" s="22">
        <f>D154</f>
        <v>50000</v>
      </c>
      <c r="E153" s="22">
        <f>E154</f>
        <v>0</v>
      </c>
      <c r="F153" s="22">
        <f>F154</f>
        <v>0</v>
      </c>
    </row>
    <row r="154" spans="1:6" s="67" customFormat="1" ht="33" customHeight="1" x14ac:dyDescent="0.2">
      <c r="A154" s="55" t="s">
        <v>23</v>
      </c>
      <c r="B154" s="54" t="s">
        <v>485</v>
      </c>
      <c r="C154" s="54" t="s">
        <v>24</v>
      </c>
      <c r="D154" s="23">
        <v>50000</v>
      </c>
      <c r="E154" s="24">
        <v>0</v>
      </c>
      <c r="F154" s="23">
        <v>0</v>
      </c>
    </row>
    <row r="155" spans="1:6" ht="41.25" customHeight="1" x14ac:dyDescent="0.2">
      <c r="A155" s="32" t="s">
        <v>294</v>
      </c>
      <c r="B155" s="36" t="s">
        <v>96</v>
      </c>
      <c r="C155" s="36" t="s">
        <v>4</v>
      </c>
      <c r="D155" s="22">
        <f>D156</f>
        <v>450000</v>
      </c>
      <c r="E155" s="22">
        <f t="shared" ref="E155:F155" si="65">E156</f>
        <v>0</v>
      </c>
      <c r="F155" s="22">
        <f t="shared" si="65"/>
        <v>0</v>
      </c>
    </row>
    <row r="156" spans="1:6" ht="61.5" customHeight="1" x14ac:dyDescent="0.2">
      <c r="A156" s="32" t="s">
        <v>21</v>
      </c>
      <c r="B156" s="36" t="s">
        <v>96</v>
      </c>
      <c r="C156" s="36" t="s">
        <v>22</v>
      </c>
      <c r="D156" s="22">
        <f>D157</f>
        <v>450000</v>
      </c>
      <c r="E156" s="22">
        <f>E157</f>
        <v>0</v>
      </c>
      <c r="F156" s="22">
        <f>F157</f>
        <v>0</v>
      </c>
    </row>
    <row r="157" spans="1:6" ht="30.75" customHeight="1" x14ac:dyDescent="0.2">
      <c r="A157" s="32" t="s">
        <v>23</v>
      </c>
      <c r="B157" s="36" t="s">
        <v>96</v>
      </c>
      <c r="C157" s="36" t="s">
        <v>24</v>
      </c>
      <c r="D157" s="23">
        <v>450000</v>
      </c>
      <c r="E157" s="24">
        <v>0</v>
      </c>
      <c r="F157" s="23">
        <v>0</v>
      </c>
    </row>
    <row r="158" spans="1:6" ht="59.25" customHeight="1" x14ac:dyDescent="0.2">
      <c r="A158" s="32" t="s">
        <v>295</v>
      </c>
      <c r="B158" s="36" t="s">
        <v>97</v>
      </c>
      <c r="C158" s="36" t="s">
        <v>4</v>
      </c>
      <c r="D158" s="22">
        <f t="shared" ref="D158:F159" si="66">D159</f>
        <v>368052.19</v>
      </c>
      <c r="E158" s="22">
        <f t="shared" si="66"/>
        <v>178450.06</v>
      </c>
      <c r="F158" s="22">
        <f t="shared" si="66"/>
        <v>178450.06</v>
      </c>
    </row>
    <row r="159" spans="1:6" ht="53.25" customHeight="1" x14ac:dyDescent="0.2">
      <c r="A159" s="32" t="s">
        <v>21</v>
      </c>
      <c r="B159" s="36" t="s">
        <v>97</v>
      </c>
      <c r="C159" s="36" t="s">
        <v>22</v>
      </c>
      <c r="D159" s="22">
        <f t="shared" si="66"/>
        <v>368052.19</v>
      </c>
      <c r="E159" s="22">
        <f t="shared" si="66"/>
        <v>178450.06</v>
      </c>
      <c r="F159" s="22">
        <f t="shared" si="66"/>
        <v>178450.06</v>
      </c>
    </row>
    <row r="160" spans="1:6" ht="33.75" customHeight="1" x14ac:dyDescent="0.2">
      <c r="A160" s="32" t="s">
        <v>23</v>
      </c>
      <c r="B160" s="36" t="s">
        <v>97</v>
      </c>
      <c r="C160" s="36" t="s">
        <v>24</v>
      </c>
      <c r="D160" s="23">
        <v>368052.19</v>
      </c>
      <c r="E160" s="24">
        <v>178450.06</v>
      </c>
      <c r="F160" s="23">
        <v>178450.06</v>
      </c>
    </row>
    <row r="161" spans="1:6" ht="55.5" customHeight="1" x14ac:dyDescent="0.2">
      <c r="A161" s="57" t="s">
        <v>376</v>
      </c>
      <c r="B161" s="42" t="s">
        <v>377</v>
      </c>
      <c r="C161" s="42" t="s">
        <v>4</v>
      </c>
      <c r="D161" s="66">
        <f>D162</f>
        <v>1500000</v>
      </c>
      <c r="E161" s="66">
        <f t="shared" ref="E161:F161" si="67">E162</f>
        <v>0</v>
      </c>
      <c r="F161" s="66">
        <f t="shared" si="67"/>
        <v>0</v>
      </c>
    </row>
    <row r="162" spans="1:6" ht="56.25" customHeight="1" x14ac:dyDescent="0.2">
      <c r="A162" s="32" t="s">
        <v>352</v>
      </c>
      <c r="B162" s="36" t="s">
        <v>378</v>
      </c>
      <c r="C162" s="36" t="s">
        <v>4</v>
      </c>
      <c r="D162" s="31">
        <f>D163</f>
        <v>1500000</v>
      </c>
      <c r="E162" s="31">
        <f t="shared" ref="E162:F162" si="68">E163</f>
        <v>0</v>
      </c>
      <c r="F162" s="31">
        <f t="shared" si="68"/>
        <v>0</v>
      </c>
    </row>
    <row r="163" spans="1:6" ht="54.75" customHeight="1" x14ac:dyDescent="0.2">
      <c r="A163" s="32" t="s">
        <v>21</v>
      </c>
      <c r="B163" s="36" t="s">
        <v>378</v>
      </c>
      <c r="C163" s="36" t="s">
        <v>22</v>
      </c>
      <c r="D163" s="31">
        <f>D164</f>
        <v>1500000</v>
      </c>
      <c r="E163" s="31">
        <f t="shared" ref="E163:F163" si="69">E164</f>
        <v>0</v>
      </c>
      <c r="F163" s="31">
        <f t="shared" si="69"/>
        <v>0</v>
      </c>
    </row>
    <row r="164" spans="1:6" ht="33.75" customHeight="1" x14ac:dyDescent="0.2">
      <c r="A164" s="32" t="s">
        <v>23</v>
      </c>
      <c r="B164" s="36" t="s">
        <v>378</v>
      </c>
      <c r="C164" s="36" t="s">
        <v>24</v>
      </c>
      <c r="D164" s="23">
        <v>1500000</v>
      </c>
      <c r="E164" s="24">
        <v>0</v>
      </c>
      <c r="F164" s="23">
        <v>0</v>
      </c>
    </row>
    <row r="165" spans="1:6" ht="51.75" customHeight="1" x14ac:dyDescent="0.2">
      <c r="A165" s="57" t="s">
        <v>486</v>
      </c>
      <c r="B165" s="42" t="s">
        <v>487</v>
      </c>
      <c r="C165" s="42" t="s">
        <v>4</v>
      </c>
      <c r="D165" s="66">
        <f>D166</f>
        <v>30000</v>
      </c>
      <c r="E165" s="66">
        <f t="shared" ref="E165:F167" si="70">E166</f>
        <v>0</v>
      </c>
      <c r="F165" s="66">
        <f t="shared" si="70"/>
        <v>0</v>
      </c>
    </row>
    <row r="166" spans="1:6" ht="41.25" customHeight="1" x14ac:dyDescent="0.2">
      <c r="A166" s="55" t="s">
        <v>329</v>
      </c>
      <c r="B166" s="36" t="s">
        <v>488</v>
      </c>
      <c r="C166" s="36" t="s">
        <v>4</v>
      </c>
      <c r="D166" s="31">
        <f>D167</f>
        <v>30000</v>
      </c>
      <c r="E166" s="31">
        <f t="shared" si="70"/>
        <v>0</v>
      </c>
      <c r="F166" s="31">
        <f t="shared" si="70"/>
        <v>0</v>
      </c>
    </row>
    <row r="167" spans="1:6" ht="60" customHeight="1" x14ac:dyDescent="0.2">
      <c r="A167" s="32" t="s">
        <v>21</v>
      </c>
      <c r="B167" s="36" t="s">
        <v>488</v>
      </c>
      <c r="C167" s="36" t="s">
        <v>22</v>
      </c>
      <c r="D167" s="31">
        <f>D168</f>
        <v>30000</v>
      </c>
      <c r="E167" s="31">
        <f t="shared" si="70"/>
        <v>0</v>
      </c>
      <c r="F167" s="31">
        <f t="shared" si="70"/>
        <v>0</v>
      </c>
    </row>
    <row r="168" spans="1:6" s="67" customFormat="1" ht="30" customHeight="1" x14ac:dyDescent="0.2">
      <c r="A168" s="55" t="s">
        <v>23</v>
      </c>
      <c r="B168" s="54" t="s">
        <v>488</v>
      </c>
      <c r="C168" s="54" t="s">
        <v>24</v>
      </c>
      <c r="D168" s="23">
        <v>30000</v>
      </c>
      <c r="E168" s="24">
        <v>0</v>
      </c>
      <c r="F168" s="23">
        <v>0</v>
      </c>
    </row>
    <row r="169" spans="1:6" ht="33.75" customHeight="1" x14ac:dyDescent="0.2">
      <c r="A169" s="32" t="s">
        <v>478</v>
      </c>
      <c r="B169" s="59" t="s">
        <v>479</v>
      </c>
      <c r="C169" s="54" t="s">
        <v>4</v>
      </c>
      <c r="D169" s="22">
        <f>D170</f>
        <v>310000</v>
      </c>
      <c r="E169" s="22">
        <f t="shared" ref="E169:F172" si="71">E170</f>
        <v>0</v>
      </c>
      <c r="F169" s="22">
        <f t="shared" si="71"/>
        <v>0</v>
      </c>
    </row>
    <row r="170" spans="1:6" ht="84" customHeight="1" x14ac:dyDescent="0.2">
      <c r="A170" s="57" t="s">
        <v>480</v>
      </c>
      <c r="B170" s="60" t="s">
        <v>481</v>
      </c>
      <c r="C170" s="61" t="s">
        <v>4</v>
      </c>
      <c r="D170" s="25">
        <f>D171</f>
        <v>310000</v>
      </c>
      <c r="E170" s="25">
        <f>E171</f>
        <v>0</v>
      </c>
      <c r="F170" s="25">
        <f>F171</f>
        <v>0</v>
      </c>
    </row>
    <row r="171" spans="1:6" ht="33.75" customHeight="1" x14ac:dyDescent="0.2">
      <c r="A171" s="37" t="s">
        <v>482</v>
      </c>
      <c r="B171" s="59" t="s">
        <v>483</v>
      </c>
      <c r="C171" s="54" t="s">
        <v>4</v>
      </c>
      <c r="D171" s="22">
        <f>D172</f>
        <v>310000</v>
      </c>
      <c r="E171" s="22">
        <f t="shared" si="71"/>
        <v>0</v>
      </c>
      <c r="F171" s="22">
        <f t="shared" si="71"/>
        <v>0</v>
      </c>
    </row>
    <row r="172" spans="1:6" ht="54" customHeight="1" x14ac:dyDescent="0.2">
      <c r="A172" s="37" t="s">
        <v>21</v>
      </c>
      <c r="B172" s="59" t="s">
        <v>483</v>
      </c>
      <c r="C172" s="54" t="s">
        <v>22</v>
      </c>
      <c r="D172" s="22">
        <f>D173</f>
        <v>310000</v>
      </c>
      <c r="E172" s="22">
        <f t="shared" si="71"/>
        <v>0</v>
      </c>
      <c r="F172" s="22">
        <f t="shared" si="71"/>
        <v>0</v>
      </c>
    </row>
    <row r="173" spans="1:6" s="67" customFormat="1" ht="33.75" customHeight="1" x14ac:dyDescent="0.2">
      <c r="A173" s="65" t="s">
        <v>23</v>
      </c>
      <c r="B173" s="59" t="s">
        <v>483</v>
      </c>
      <c r="C173" s="54" t="s">
        <v>24</v>
      </c>
      <c r="D173" s="23">
        <v>310000</v>
      </c>
      <c r="E173" s="24">
        <v>0</v>
      </c>
      <c r="F173" s="23">
        <v>0</v>
      </c>
    </row>
    <row r="174" spans="1:6" s="67" customFormat="1" ht="33.75" customHeight="1" x14ac:dyDescent="0.2">
      <c r="A174" s="55" t="s">
        <v>489</v>
      </c>
      <c r="B174" s="59" t="s">
        <v>491</v>
      </c>
      <c r="C174" s="54" t="s">
        <v>4</v>
      </c>
      <c r="D174" s="31">
        <f>D175</f>
        <v>270000</v>
      </c>
      <c r="E174" s="31">
        <f t="shared" ref="E174:F174" si="72">E175</f>
        <v>0</v>
      </c>
      <c r="F174" s="31">
        <f t="shared" si="72"/>
        <v>0</v>
      </c>
    </row>
    <row r="175" spans="1:6" s="67" customFormat="1" ht="88.5" customHeight="1" x14ac:dyDescent="0.2">
      <c r="A175" s="74" t="s">
        <v>492</v>
      </c>
      <c r="B175" s="59" t="s">
        <v>493</v>
      </c>
      <c r="C175" s="54" t="s">
        <v>4</v>
      </c>
      <c r="D175" s="31">
        <f>D176</f>
        <v>270000</v>
      </c>
      <c r="E175" s="31">
        <f t="shared" ref="E175:F175" si="73">E176</f>
        <v>0</v>
      </c>
      <c r="F175" s="31">
        <f t="shared" si="73"/>
        <v>0</v>
      </c>
    </row>
    <row r="176" spans="1:6" s="67" customFormat="1" ht="57" customHeight="1" x14ac:dyDescent="0.2">
      <c r="A176" s="65" t="s">
        <v>490</v>
      </c>
      <c r="B176" s="59" t="s">
        <v>494</v>
      </c>
      <c r="C176" s="54" t="s">
        <v>4</v>
      </c>
      <c r="D176" s="31">
        <f>D177</f>
        <v>270000</v>
      </c>
      <c r="E176" s="31">
        <f t="shared" ref="E176:F176" si="74">E177</f>
        <v>0</v>
      </c>
      <c r="F176" s="31">
        <f t="shared" si="74"/>
        <v>0</v>
      </c>
    </row>
    <row r="177" spans="1:6" s="67" customFormat="1" ht="64.5" customHeight="1" x14ac:dyDescent="0.2">
      <c r="A177" s="65" t="s">
        <v>21</v>
      </c>
      <c r="B177" s="59" t="s">
        <v>494</v>
      </c>
      <c r="C177" s="54" t="s">
        <v>22</v>
      </c>
      <c r="D177" s="31">
        <f>D178</f>
        <v>270000</v>
      </c>
      <c r="E177" s="31">
        <f t="shared" ref="E177:F177" si="75">E178</f>
        <v>0</v>
      </c>
      <c r="F177" s="31">
        <f t="shared" si="75"/>
        <v>0</v>
      </c>
    </row>
    <row r="178" spans="1:6" s="67" customFormat="1" ht="43.5" customHeight="1" x14ac:dyDescent="0.2">
      <c r="A178" s="65" t="s">
        <v>110</v>
      </c>
      <c r="B178" s="59" t="s">
        <v>494</v>
      </c>
      <c r="C178" s="54" t="s">
        <v>24</v>
      </c>
      <c r="D178" s="23">
        <v>270000</v>
      </c>
      <c r="E178" s="24">
        <v>0</v>
      </c>
      <c r="F178" s="23">
        <v>0</v>
      </c>
    </row>
    <row r="179" spans="1:6" ht="60" customHeight="1" outlineLevel="5" x14ac:dyDescent="0.2">
      <c r="A179" s="37" t="s">
        <v>98</v>
      </c>
      <c r="B179" s="41" t="s">
        <v>99</v>
      </c>
      <c r="C179" s="41" t="s">
        <v>4</v>
      </c>
      <c r="D179" s="28">
        <f>D180+D189</f>
        <v>23045422</v>
      </c>
      <c r="E179" s="28">
        <f>E180+E189</f>
        <v>22929822</v>
      </c>
      <c r="F179" s="28">
        <f>F180+F189</f>
        <v>22929822</v>
      </c>
    </row>
    <row r="180" spans="1:6" ht="49.5" customHeight="1" outlineLevel="5" x14ac:dyDescent="0.2">
      <c r="A180" s="57" t="s">
        <v>100</v>
      </c>
      <c r="B180" s="42" t="s">
        <v>101</v>
      </c>
      <c r="C180" s="40" t="s">
        <v>4</v>
      </c>
      <c r="D180" s="27">
        <f>D181+D184</f>
        <v>20503011</v>
      </c>
      <c r="E180" s="27">
        <f t="shared" ref="E180:F180" si="76">E181+E184</f>
        <v>20387411</v>
      </c>
      <c r="F180" s="27">
        <f t="shared" si="76"/>
        <v>20387411</v>
      </c>
    </row>
    <row r="181" spans="1:6" ht="78.75" customHeight="1" outlineLevel="5" x14ac:dyDescent="0.2">
      <c r="A181" s="37" t="s">
        <v>157</v>
      </c>
      <c r="B181" s="41" t="s">
        <v>102</v>
      </c>
      <c r="C181" s="41" t="s">
        <v>4</v>
      </c>
      <c r="D181" s="22">
        <f t="shared" ref="D181:F182" si="77">D182</f>
        <v>3552350</v>
      </c>
      <c r="E181" s="22">
        <f t="shared" si="77"/>
        <v>3542350</v>
      </c>
      <c r="F181" s="22">
        <f t="shared" si="77"/>
        <v>3542350</v>
      </c>
    </row>
    <row r="182" spans="1:6" ht="102" customHeight="1" outlineLevel="5" x14ac:dyDescent="0.2">
      <c r="A182" s="32" t="s">
        <v>17</v>
      </c>
      <c r="B182" s="41" t="s">
        <v>102</v>
      </c>
      <c r="C182" s="41" t="s">
        <v>18</v>
      </c>
      <c r="D182" s="22">
        <f t="shared" si="77"/>
        <v>3552350</v>
      </c>
      <c r="E182" s="22">
        <f t="shared" si="77"/>
        <v>3542350</v>
      </c>
      <c r="F182" s="22">
        <f t="shared" si="77"/>
        <v>3542350</v>
      </c>
    </row>
    <row r="183" spans="1:6" ht="44.25" customHeight="1" outlineLevel="5" x14ac:dyDescent="0.2">
      <c r="A183" s="32" t="s">
        <v>19</v>
      </c>
      <c r="B183" s="41" t="s">
        <v>102</v>
      </c>
      <c r="C183" s="41" t="s">
        <v>20</v>
      </c>
      <c r="D183" s="23">
        <v>3552350</v>
      </c>
      <c r="E183" s="23">
        <v>3542350</v>
      </c>
      <c r="F183" s="23">
        <v>3542350</v>
      </c>
    </row>
    <row r="184" spans="1:6" ht="61.5" customHeight="1" x14ac:dyDescent="0.2">
      <c r="A184" s="32" t="s">
        <v>103</v>
      </c>
      <c r="B184" s="36" t="s">
        <v>104</v>
      </c>
      <c r="C184" s="36" t="s">
        <v>4</v>
      </c>
      <c r="D184" s="22">
        <f>D185+D187</f>
        <v>16950661</v>
      </c>
      <c r="E184" s="22">
        <f t="shared" ref="E184:F184" si="78">E185+E187</f>
        <v>16845061</v>
      </c>
      <c r="F184" s="22">
        <f t="shared" si="78"/>
        <v>16845061</v>
      </c>
    </row>
    <row r="185" spans="1:6" ht="99.75" customHeight="1" x14ac:dyDescent="0.2">
      <c r="A185" s="32" t="s">
        <v>17</v>
      </c>
      <c r="B185" s="36" t="s">
        <v>104</v>
      </c>
      <c r="C185" s="36" t="s">
        <v>18</v>
      </c>
      <c r="D185" s="22">
        <f>D186</f>
        <v>16650271</v>
      </c>
      <c r="E185" s="22">
        <f>E186</f>
        <v>16650271</v>
      </c>
      <c r="F185" s="22">
        <f>F186</f>
        <v>16650271</v>
      </c>
    </row>
    <row r="186" spans="1:6" ht="42" customHeight="1" x14ac:dyDescent="0.2">
      <c r="A186" s="32" t="s">
        <v>105</v>
      </c>
      <c r="B186" s="36" t="s">
        <v>104</v>
      </c>
      <c r="C186" s="36" t="s">
        <v>70</v>
      </c>
      <c r="D186" s="23">
        <v>16650271</v>
      </c>
      <c r="E186" s="23">
        <v>16650271</v>
      </c>
      <c r="F186" s="23">
        <v>16650271</v>
      </c>
    </row>
    <row r="187" spans="1:6" ht="45.75" customHeight="1" x14ac:dyDescent="0.2">
      <c r="A187" s="32" t="s">
        <v>6</v>
      </c>
      <c r="B187" s="36" t="s">
        <v>104</v>
      </c>
      <c r="C187" s="36" t="s">
        <v>7</v>
      </c>
      <c r="D187" s="22">
        <f>D188</f>
        <v>300390</v>
      </c>
      <c r="E187" s="22">
        <f>E188</f>
        <v>194790</v>
      </c>
      <c r="F187" s="22">
        <f>F188</f>
        <v>194790</v>
      </c>
    </row>
    <row r="188" spans="1:6" ht="55.5" customHeight="1" x14ac:dyDescent="0.2">
      <c r="A188" s="32" t="s">
        <v>8</v>
      </c>
      <c r="B188" s="36" t="s">
        <v>104</v>
      </c>
      <c r="C188" s="36" t="s">
        <v>9</v>
      </c>
      <c r="D188" s="23">
        <v>300390</v>
      </c>
      <c r="E188" s="24">
        <v>194790</v>
      </c>
      <c r="F188" s="23">
        <v>194790</v>
      </c>
    </row>
    <row r="189" spans="1:6" ht="42" customHeight="1" x14ac:dyDescent="0.2">
      <c r="A189" s="32" t="s">
        <v>106</v>
      </c>
      <c r="B189" s="42" t="s">
        <v>107</v>
      </c>
      <c r="C189" s="36" t="s">
        <v>4</v>
      </c>
      <c r="D189" s="22">
        <f t="shared" ref="D189:F191" si="79">D190</f>
        <v>2542411</v>
      </c>
      <c r="E189" s="22">
        <f t="shared" si="79"/>
        <v>2542411</v>
      </c>
      <c r="F189" s="22">
        <f t="shared" si="79"/>
        <v>2542411</v>
      </c>
    </row>
    <row r="190" spans="1:6" ht="34.5" customHeight="1" x14ac:dyDescent="0.2">
      <c r="A190" s="32" t="s">
        <v>108</v>
      </c>
      <c r="B190" s="36" t="s">
        <v>109</v>
      </c>
      <c r="C190" s="36" t="s">
        <v>4</v>
      </c>
      <c r="D190" s="22">
        <f t="shared" si="79"/>
        <v>2542411</v>
      </c>
      <c r="E190" s="22">
        <f t="shared" si="79"/>
        <v>2542411</v>
      </c>
      <c r="F190" s="22">
        <f t="shared" si="79"/>
        <v>2542411</v>
      </c>
    </row>
    <row r="191" spans="1:6" ht="57.75" customHeight="1" x14ac:dyDescent="0.2">
      <c r="A191" s="37" t="s">
        <v>21</v>
      </c>
      <c r="B191" s="36" t="s">
        <v>109</v>
      </c>
      <c r="C191" s="36" t="s">
        <v>22</v>
      </c>
      <c r="D191" s="22">
        <f t="shared" si="79"/>
        <v>2542411</v>
      </c>
      <c r="E191" s="22">
        <f t="shared" si="79"/>
        <v>2542411</v>
      </c>
      <c r="F191" s="22">
        <f t="shared" si="79"/>
        <v>2542411</v>
      </c>
    </row>
    <row r="192" spans="1:6" ht="30.75" customHeight="1" x14ac:dyDescent="0.2">
      <c r="A192" s="37" t="s">
        <v>110</v>
      </c>
      <c r="B192" s="36" t="s">
        <v>109</v>
      </c>
      <c r="C192" s="36" t="s">
        <v>111</v>
      </c>
      <c r="D192" s="23">
        <v>2542411</v>
      </c>
      <c r="E192" s="24">
        <v>2542411</v>
      </c>
      <c r="F192" s="23">
        <v>2542411</v>
      </c>
    </row>
    <row r="193" spans="1:6" s="3" customFormat="1" ht="55.5" customHeight="1" outlineLevel="5" x14ac:dyDescent="0.2">
      <c r="A193" s="34" t="s">
        <v>112</v>
      </c>
      <c r="B193" s="39" t="s">
        <v>113</v>
      </c>
      <c r="C193" s="39" t="s">
        <v>4</v>
      </c>
      <c r="D193" s="26">
        <f>D194+D214+D253+D288+D283</f>
        <v>679061333.25</v>
      </c>
      <c r="E193" s="26">
        <f t="shared" ref="E193:F193" si="80">E194+E214+E253+E288+E283</f>
        <v>619585587.69999993</v>
      </c>
      <c r="F193" s="26">
        <f t="shared" si="80"/>
        <v>638290694.84000003</v>
      </c>
    </row>
    <row r="194" spans="1:6" ht="37.5" customHeight="1" x14ac:dyDescent="0.2">
      <c r="A194" s="32" t="s">
        <v>114</v>
      </c>
      <c r="B194" s="36" t="s">
        <v>115</v>
      </c>
      <c r="C194" s="36" t="s">
        <v>4</v>
      </c>
      <c r="D194" s="22">
        <f>D195+D202+D206+D210</f>
        <v>158636591</v>
      </c>
      <c r="E194" s="22">
        <f t="shared" ref="E194:F194" si="81">E195+E202+E206+E210</f>
        <v>129537992</v>
      </c>
      <c r="F194" s="22">
        <f t="shared" si="81"/>
        <v>134717705</v>
      </c>
    </row>
    <row r="195" spans="1:6" ht="59.25" customHeight="1" x14ac:dyDescent="0.2">
      <c r="A195" s="58" t="s">
        <v>116</v>
      </c>
      <c r="B195" s="42" t="s">
        <v>117</v>
      </c>
      <c r="C195" s="42" t="s">
        <v>4</v>
      </c>
      <c r="D195" s="25">
        <f>D196+D199</f>
        <v>138122371</v>
      </c>
      <c r="E195" s="25">
        <f t="shared" ref="E195:F195" si="82">E196+E199</f>
        <v>129537992</v>
      </c>
      <c r="F195" s="25">
        <f t="shared" si="82"/>
        <v>134717705</v>
      </c>
    </row>
    <row r="196" spans="1:6" s="5" customFormat="1" ht="63" customHeight="1" x14ac:dyDescent="0.2">
      <c r="A196" s="32" t="s">
        <v>296</v>
      </c>
      <c r="B196" s="36" t="s">
        <v>118</v>
      </c>
      <c r="C196" s="45" t="s">
        <v>4</v>
      </c>
      <c r="D196" s="22">
        <f t="shared" ref="D196:F197" si="83">D197</f>
        <v>64798127</v>
      </c>
      <c r="E196" s="22">
        <f t="shared" si="83"/>
        <v>50817513</v>
      </c>
      <c r="F196" s="22">
        <f t="shared" si="83"/>
        <v>50802013</v>
      </c>
    </row>
    <row r="197" spans="1:6" ht="55.5" customHeight="1" x14ac:dyDescent="0.2">
      <c r="A197" s="32" t="s">
        <v>21</v>
      </c>
      <c r="B197" s="36" t="s">
        <v>118</v>
      </c>
      <c r="C197" s="36" t="s">
        <v>22</v>
      </c>
      <c r="D197" s="22">
        <f t="shared" si="83"/>
        <v>64798127</v>
      </c>
      <c r="E197" s="22">
        <f t="shared" si="83"/>
        <v>50817513</v>
      </c>
      <c r="F197" s="22">
        <f t="shared" si="83"/>
        <v>50802013</v>
      </c>
    </row>
    <row r="198" spans="1:6" ht="31.5" customHeight="1" x14ac:dyDescent="0.2">
      <c r="A198" s="32" t="s">
        <v>23</v>
      </c>
      <c r="B198" s="36" t="s">
        <v>118</v>
      </c>
      <c r="C198" s="45" t="s">
        <v>24</v>
      </c>
      <c r="D198" s="23">
        <v>64798127</v>
      </c>
      <c r="E198" s="23">
        <v>50817513</v>
      </c>
      <c r="F198" s="23">
        <v>50802013</v>
      </c>
    </row>
    <row r="199" spans="1:6" s="5" customFormat="1" ht="84" customHeight="1" x14ac:dyDescent="0.2">
      <c r="A199" s="37" t="s">
        <v>385</v>
      </c>
      <c r="B199" s="36" t="s">
        <v>119</v>
      </c>
      <c r="C199" s="36" t="s">
        <v>4</v>
      </c>
      <c r="D199" s="22">
        <f t="shared" ref="D199:F200" si="84">D200</f>
        <v>73324244</v>
      </c>
      <c r="E199" s="22">
        <f t="shared" si="84"/>
        <v>78720479</v>
      </c>
      <c r="F199" s="22">
        <f t="shared" si="84"/>
        <v>83915692</v>
      </c>
    </row>
    <row r="200" spans="1:6" ht="61.5" customHeight="1" x14ac:dyDescent="0.2">
      <c r="A200" s="32" t="s">
        <v>21</v>
      </c>
      <c r="B200" s="36" t="s">
        <v>119</v>
      </c>
      <c r="C200" s="36" t="s">
        <v>22</v>
      </c>
      <c r="D200" s="22">
        <f t="shared" si="84"/>
        <v>73324244</v>
      </c>
      <c r="E200" s="22">
        <f t="shared" si="84"/>
        <v>78720479</v>
      </c>
      <c r="F200" s="22">
        <f t="shared" si="84"/>
        <v>83915692</v>
      </c>
    </row>
    <row r="201" spans="1:6" ht="37.5" customHeight="1" x14ac:dyDescent="0.2">
      <c r="A201" s="32" t="s">
        <v>23</v>
      </c>
      <c r="B201" s="36" t="s">
        <v>119</v>
      </c>
      <c r="C201" s="45" t="s">
        <v>24</v>
      </c>
      <c r="D201" s="23">
        <v>73324244</v>
      </c>
      <c r="E201" s="23">
        <v>78720479</v>
      </c>
      <c r="F201" s="23">
        <v>83915692</v>
      </c>
    </row>
    <row r="202" spans="1:6" ht="61.5" customHeight="1" x14ac:dyDescent="0.2">
      <c r="A202" s="44" t="s">
        <v>120</v>
      </c>
      <c r="B202" s="42" t="s">
        <v>121</v>
      </c>
      <c r="C202" s="46" t="s">
        <v>4</v>
      </c>
      <c r="D202" s="25">
        <f t="shared" ref="D202:F204" si="85">D203</f>
        <v>3666780</v>
      </c>
      <c r="E202" s="25">
        <f t="shared" si="85"/>
        <v>0</v>
      </c>
      <c r="F202" s="25">
        <f t="shared" si="85"/>
        <v>0</v>
      </c>
    </row>
    <row r="203" spans="1:6" s="5" customFormat="1" ht="48.75" customHeight="1" outlineLevel="5" x14ac:dyDescent="0.2">
      <c r="A203" s="32" t="s">
        <v>122</v>
      </c>
      <c r="B203" s="36" t="s">
        <v>123</v>
      </c>
      <c r="C203" s="45" t="s">
        <v>4</v>
      </c>
      <c r="D203" s="22">
        <f t="shared" si="85"/>
        <v>3666780</v>
      </c>
      <c r="E203" s="22">
        <f t="shared" si="85"/>
        <v>0</v>
      </c>
      <c r="F203" s="22">
        <f t="shared" si="85"/>
        <v>0</v>
      </c>
    </row>
    <row r="204" spans="1:6" s="6" customFormat="1" ht="64.5" customHeight="1" outlineLevel="5" x14ac:dyDescent="0.2">
      <c r="A204" s="32" t="s">
        <v>21</v>
      </c>
      <c r="B204" s="36" t="s">
        <v>123</v>
      </c>
      <c r="C204" s="36" t="s">
        <v>22</v>
      </c>
      <c r="D204" s="22">
        <f t="shared" si="85"/>
        <v>3666780</v>
      </c>
      <c r="E204" s="22">
        <f t="shared" si="85"/>
        <v>0</v>
      </c>
      <c r="F204" s="22">
        <f t="shared" si="85"/>
        <v>0</v>
      </c>
    </row>
    <row r="205" spans="1:6" ht="34.5" customHeight="1" outlineLevel="5" x14ac:dyDescent="0.2">
      <c r="A205" s="32" t="s">
        <v>23</v>
      </c>
      <c r="B205" s="36" t="s">
        <v>123</v>
      </c>
      <c r="C205" s="45" t="s">
        <v>24</v>
      </c>
      <c r="D205" s="23">
        <v>3666780</v>
      </c>
      <c r="E205" s="24">
        <v>0</v>
      </c>
      <c r="F205" s="23">
        <v>0</v>
      </c>
    </row>
    <row r="206" spans="1:6" ht="57.75" customHeight="1" outlineLevel="5" x14ac:dyDescent="0.2">
      <c r="A206" s="57" t="s">
        <v>335</v>
      </c>
      <c r="B206" s="42" t="s">
        <v>332</v>
      </c>
      <c r="C206" s="46" t="s">
        <v>4</v>
      </c>
      <c r="D206" s="25">
        <f>D207</f>
        <v>16113540</v>
      </c>
      <c r="E206" s="25">
        <f t="shared" ref="E206:F208" si="86">E207</f>
        <v>0</v>
      </c>
      <c r="F206" s="25">
        <f t="shared" si="86"/>
        <v>0</v>
      </c>
    </row>
    <row r="207" spans="1:6" ht="41.25" customHeight="1" outlineLevel="5" x14ac:dyDescent="0.2">
      <c r="A207" s="32" t="s">
        <v>334</v>
      </c>
      <c r="B207" s="54" t="s">
        <v>333</v>
      </c>
      <c r="C207" s="62" t="s">
        <v>4</v>
      </c>
      <c r="D207" s="22">
        <f>D208</f>
        <v>16113540</v>
      </c>
      <c r="E207" s="22">
        <f t="shared" si="86"/>
        <v>0</v>
      </c>
      <c r="F207" s="22">
        <f t="shared" si="86"/>
        <v>0</v>
      </c>
    </row>
    <row r="208" spans="1:6" ht="57.75" customHeight="1" outlineLevel="5" x14ac:dyDescent="0.2">
      <c r="A208" s="32" t="s">
        <v>21</v>
      </c>
      <c r="B208" s="54" t="s">
        <v>333</v>
      </c>
      <c r="C208" s="62" t="s">
        <v>22</v>
      </c>
      <c r="D208" s="22">
        <f>D209</f>
        <v>16113540</v>
      </c>
      <c r="E208" s="22">
        <f t="shared" si="86"/>
        <v>0</v>
      </c>
      <c r="F208" s="22">
        <f t="shared" si="86"/>
        <v>0</v>
      </c>
    </row>
    <row r="209" spans="1:6" ht="34.5" customHeight="1" outlineLevel="5" x14ac:dyDescent="0.2">
      <c r="A209" s="32" t="s">
        <v>23</v>
      </c>
      <c r="B209" s="54" t="s">
        <v>333</v>
      </c>
      <c r="C209" s="62" t="s">
        <v>24</v>
      </c>
      <c r="D209" s="23">
        <v>16113540</v>
      </c>
      <c r="E209" s="24">
        <v>0</v>
      </c>
      <c r="F209" s="23">
        <v>0</v>
      </c>
    </row>
    <row r="210" spans="1:6" ht="42" customHeight="1" outlineLevel="5" x14ac:dyDescent="0.2">
      <c r="A210" s="57" t="s">
        <v>338</v>
      </c>
      <c r="B210" s="61" t="s">
        <v>337</v>
      </c>
      <c r="C210" s="63" t="s">
        <v>4</v>
      </c>
      <c r="D210" s="25">
        <f>D211</f>
        <v>733900</v>
      </c>
      <c r="E210" s="25">
        <f t="shared" ref="E210:F212" si="87">E211</f>
        <v>0</v>
      </c>
      <c r="F210" s="25">
        <f t="shared" si="87"/>
        <v>0</v>
      </c>
    </row>
    <row r="211" spans="1:6" ht="41.25" customHeight="1" outlineLevel="5" x14ac:dyDescent="0.2">
      <c r="A211" s="37" t="s">
        <v>329</v>
      </c>
      <c r="B211" s="54" t="s">
        <v>336</v>
      </c>
      <c r="C211" s="62" t="s">
        <v>4</v>
      </c>
      <c r="D211" s="22">
        <f>D212</f>
        <v>733900</v>
      </c>
      <c r="E211" s="22">
        <f t="shared" si="87"/>
        <v>0</v>
      </c>
      <c r="F211" s="22">
        <f t="shared" si="87"/>
        <v>0</v>
      </c>
    </row>
    <row r="212" spans="1:6" ht="56.25" customHeight="1" outlineLevel="5" x14ac:dyDescent="0.2">
      <c r="A212" s="37" t="s">
        <v>21</v>
      </c>
      <c r="B212" s="54" t="s">
        <v>336</v>
      </c>
      <c r="C212" s="62" t="s">
        <v>22</v>
      </c>
      <c r="D212" s="22">
        <f>D213</f>
        <v>733900</v>
      </c>
      <c r="E212" s="22">
        <f t="shared" si="87"/>
        <v>0</v>
      </c>
      <c r="F212" s="22">
        <f t="shared" si="87"/>
        <v>0</v>
      </c>
    </row>
    <row r="213" spans="1:6" ht="34.5" customHeight="1" outlineLevel="5" x14ac:dyDescent="0.2">
      <c r="A213" s="37" t="s">
        <v>23</v>
      </c>
      <c r="B213" s="54" t="s">
        <v>336</v>
      </c>
      <c r="C213" s="62" t="s">
        <v>24</v>
      </c>
      <c r="D213" s="23">
        <v>733900</v>
      </c>
      <c r="E213" s="24">
        <v>0</v>
      </c>
      <c r="F213" s="23">
        <v>0</v>
      </c>
    </row>
    <row r="214" spans="1:6" ht="46.5" customHeight="1" outlineLevel="5" x14ac:dyDescent="0.2">
      <c r="A214" s="37" t="s">
        <v>124</v>
      </c>
      <c r="B214" s="36" t="s">
        <v>125</v>
      </c>
      <c r="C214" s="45" t="s">
        <v>4</v>
      </c>
      <c r="D214" s="22">
        <f>D215+D222+D232+D243+D239</f>
        <v>438236507.94999999</v>
      </c>
      <c r="E214" s="22">
        <f>E215+E222+E232+E243+E239</f>
        <v>412652321.05000001</v>
      </c>
      <c r="F214" s="22">
        <f>F215+F222+F232+F243+F239</f>
        <v>424800472.37</v>
      </c>
    </row>
    <row r="215" spans="1:6" ht="78.75" customHeight="1" outlineLevel="5" x14ac:dyDescent="0.2">
      <c r="A215" s="44" t="s">
        <v>126</v>
      </c>
      <c r="B215" s="42" t="s">
        <v>127</v>
      </c>
      <c r="C215" s="46" t="s">
        <v>4</v>
      </c>
      <c r="D215" s="25">
        <f>D216+D219</f>
        <v>363802008</v>
      </c>
      <c r="E215" s="25">
        <f t="shared" ref="E215:F215" si="88">E216+E219</f>
        <v>356498980</v>
      </c>
      <c r="F215" s="25">
        <f t="shared" si="88"/>
        <v>369249548</v>
      </c>
    </row>
    <row r="216" spans="1:6" ht="62.25" customHeight="1" x14ac:dyDescent="0.2">
      <c r="A216" s="32" t="s">
        <v>128</v>
      </c>
      <c r="B216" s="36" t="s">
        <v>129</v>
      </c>
      <c r="C216" s="36" t="s">
        <v>4</v>
      </c>
      <c r="D216" s="22">
        <f t="shared" ref="D216:F217" si="89">D217</f>
        <v>127424647</v>
      </c>
      <c r="E216" s="22">
        <f t="shared" si="89"/>
        <v>102999155</v>
      </c>
      <c r="F216" s="22">
        <f t="shared" si="89"/>
        <v>99233155</v>
      </c>
    </row>
    <row r="217" spans="1:6" ht="59.25" customHeight="1" x14ac:dyDescent="0.2">
      <c r="A217" s="32" t="s">
        <v>21</v>
      </c>
      <c r="B217" s="36" t="s">
        <v>129</v>
      </c>
      <c r="C217" s="36" t="s">
        <v>22</v>
      </c>
      <c r="D217" s="22">
        <f t="shared" si="89"/>
        <v>127424647</v>
      </c>
      <c r="E217" s="22">
        <f t="shared" si="89"/>
        <v>102999155</v>
      </c>
      <c r="F217" s="22">
        <f t="shared" si="89"/>
        <v>99233155</v>
      </c>
    </row>
    <row r="218" spans="1:6" ht="31.5" customHeight="1" x14ac:dyDescent="0.2">
      <c r="A218" s="32" t="s">
        <v>23</v>
      </c>
      <c r="B218" s="36" t="s">
        <v>129</v>
      </c>
      <c r="C218" s="36" t="s">
        <v>24</v>
      </c>
      <c r="D218" s="23">
        <v>127424647</v>
      </c>
      <c r="E218" s="23">
        <v>102999155</v>
      </c>
      <c r="F218" s="23">
        <v>99233155</v>
      </c>
    </row>
    <row r="219" spans="1:6" ht="100.5" customHeight="1" x14ac:dyDescent="0.2">
      <c r="A219" s="37" t="s">
        <v>396</v>
      </c>
      <c r="B219" s="36" t="s">
        <v>130</v>
      </c>
      <c r="C219" s="36" t="s">
        <v>4</v>
      </c>
      <c r="D219" s="22">
        <f t="shared" ref="D219:F220" si="90">D220</f>
        <v>236377361</v>
      </c>
      <c r="E219" s="22">
        <f t="shared" si="90"/>
        <v>253499825</v>
      </c>
      <c r="F219" s="22">
        <f t="shared" si="90"/>
        <v>270016393</v>
      </c>
    </row>
    <row r="220" spans="1:6" ht="61.5" customHeight="1" x14ac:dyDescent="0.2">
      <c r="A220" s="32" t="s">
        <v>21</v>
      </c>
      <c r="B220" s="36" t="s">
        <v>130</v>
      </c>
      <c r="C220" s="36" t="s">
        <v>22</v>
      </c>
      <c r="D220" s="22">
        <f t="shared" si="90"/>
        <v>236377361</v>
      </c>
      <c r="E220" s="22">
        <f t="shared" si="90"/>
        <v>253499825</v>
      </c>
      <c r="F220" s="22">
        <f t="shared" si="90"/>
        <v>270016393</v>
      </c>
    </row>
    <row r="221" spans="1:6" ht="34.5" customHeight="1" x14ac:dyDescent="0.2">
      <c r="A221" s="32" t="s">
        <v>23</v>
      </c>
      <c r="B221" s="36" t="s">
        <v>130</v>
      </c>
      <c r="C221" s="36" t="s">
        <v>24</v>
      </c>
      <c r="D221" s="23">
        <v>236377361</v>
      </c>
      <c r="E221" s="23">
        <v>253499825</v>
      </c>
      <c r="F221" s="23">
        <v>270016393</v>
      </c>
    </row>
    <row r="222" spans="1:6" ht="55.5" customHeight="1" x14ac:dyDescent="0.2">
      <c r="A222" s="44" t="s">
        <v>319</v>
      </c>
      <c r="B222" s="42" t="s">
        <v>131</v>
      </c>
      <c r="C222" s="42" t="s">
        <v>4</v>
      </c>
      <c r="D222" s="25">
        <f>D223+D226+D229</f>
        <v>28044594.5</v>
      </c>
      <c r="E222" s="25">
        <f t="shared" ref="E222:F222" si="91">E223+E226+E229</f>
        <v>24974037</v>
      </c>
      <c r="F222" s="25">
        <f t="shared" si="91"/>
        <v>24340005</v>
      </c>
    </row>
    <row r="223" spans="1:6" ht="42" customHeight="1" x14ac:dyDescent="0.2">
      <c r="A223" s="32" t="s">
        <v>132</v>
      </c>
      <c r="B223" s="36" t="s">
        <v>133</v>
      </c>
      <c r="C223" s="45" t="s">
        <v>4</v>
      </c>
      <c r="D223" s="22">
        <f t="shared" ref="D223:F224" si="92">D224</f>
        <v>2643050</v>
      </c>
      <c r="E223" s="22">
        <f t="shared" si="92"/>
        <v>0</v>
      </c>
      <c r="F223" s="22">
        <f t="shared" si="92"/>
        <v>0</v>
      </c>
    </row>
    <row r="224" spans="1:6" ht="57" customHeight="1" x14ac:dyDescent="0.2">
      <c r="A224" s="32" t="s">
        <v>21</v>
      </c>
      <c r="B224" s="36" t="s">
        <v>133</v>
      </c>
      <c r="C224" s="36" t="s">
        <v>22</v>
      </c>
      <c r="D224" s="22">
        <f t="shared" si="92"/>
        <v>2643050</v>
      </c>
      <c r="E224" s="22">
        <f t="shared" si="92"/>
        <v>0</v>
      </c>
      <c r="F224" s="22">
        <f t="shared" si="92"/>
        <v>0</v>
      </c>
    </row>
    <row r="225" spans="1:6" ht="30" customHeight="1" x14ac:dyDescent="0.2">
      <c r="A225" s="32" t="s">
        <v>23</v>
      </c>
      <c r="B225" s="36" t="s">
        <v>133</v>
      </c>
      <c r="C225" s="45" t="s">
        <v>24</v>
      </c>
      <c r="D225" s="23">
        <v>2643050</v>
      </c>
      <c r="E225" s="24">
        <v>0</v>
      </c>
      <c r="F225" s="23">
        <v>0</v>
      </c>
    </row>
    <row r="226" spans="1:6" ht="55.5" customHeight="1" x14ac:dyDescent="0.2">
      <c r="A226" s="32" t="s">
        <v>386</v>
      </c>
      <c r="B226" s="36" t="s">
        <v>134</v>
      </c>
      <c r="C226" s="36" t="s">
        <v>4</v>
      </c>
      <c r="D226" s="22">
        <f t="shared" ref="D226:F227" si="93">D227</f>
        <v>9379920</v>
      </c>
      <c r="E226" s="22">
        <f t="shared" si="93"/>
        <v>9379920</v>
      </c>
      <c r="F226" s="22">
        <f t="shared" si="93"/>
        <v>9379920</v>
      </c>
    </row>
    <row r="227" spans="1:6" ht="61.5" customHeight="1" x14ac:dyDescent="0.2">
      <c r="A227" s="32" t="s">
        <v>21</v>
      </c>
      <c r="B227" s="36" t="s">
        <v>134</v>
      </c>
      <c r="C227" s="36" t="s">
        <v>22</v>
      </c>
      <c r="D227" s="22">
        <f t="shared" si="93"/>
        <v>9379920</v>
      </c>
      <c r="E227" s="22">
        <f t="shared" si="93"/>
        <v>9379920</v>
      </c>
      <c r="F227" s="22">
        <f t="shared" si="93"/>
        <v>9379920</v>
      </c>
    </row>
    <row r="228" spans="1:6" ht="29.25" customHeight="1" x14ac:dyDescent="0.2">
      <c r="A228" s="32" t="s">
        <v>23</v>
      </c>
      <c r="B228" s="36" t="s">
        <v>134</v>
      </c>
      <c r="C228" s="36" t="s">
        <v>24</v>
      </c>
      <c r="D228" s="23">
        <v>9379920</v>
      </c>
      <c r="E228" s="24">
        <v>9379920</v>
      </c>
      <c r="F228" s="23">
        <v>9379920</v>
      </c>
    </row>
    <row r="229" spans="1:6" ht="105" customHeight="1" x14ac:dyDescent="0.2">
      <c r="A229" s="32" t="s">
        <v>135</v>
      </c>
      <c r="B229" s="36" t="s">
        <v>136</v>
      </c>
      <c r="C229" s="36" t="s">
        <v>4</v>
      </c>
      <c r="D229" s="22">
        <f t="shared" ref="D229:F230" si="94">D230</f>
        <v>16021624.5</v>
      </c>
      <c r="E229" s="22">
        <f t="shared" si="94"/>
        <v>15594117</v>
      </c>
      <c r="F229" s="22">
        <f t="shared" si="94"/>
        <v>14960085</v>
      </c>
    </row>
    <row r="230" spans="1:6" ht="57" customHeight="1" x14ac:dyDescent="0.2">
      <c r="A230" s="32" t="s">
        <v>21</v>
      </c>
      <c r="B230" s="36" t="s">
        <v>136</v>
      </c>
      <c r="C230" s="36" t="s">
        <v>22</v>
      </c>
      <c r="D230" s="22">
        <f t="shared" si="94"/>
        <v>16021624.5</v>
      </c>
      <c r="E230" s="22">
        <f t="shared" si="94"/>
        <v>15594117</v>
      </c>
      <c r="F230" s="22">
        <f t="shared" si="94"/>
        <v>14960085</v>
      </c>
    </row>
    <row r="231" spans="1:6" ht="33.75" customHeight="1" x14ac:dyDescent="0.2">
      <c r="A231" s="32" t="s">
        <v>23</v>
      </c>
      <c r="B231" s="36" t="s">
        <v>136</v>
      </c>
      <c r="C231" s="36" t="s">
        <v>24</v>
      </c>
      <c r="D231" s="23">
        <v>16021624.5</v>
      </c>
      <c r="E231" s="24">
        <v>15594117</v>
      </c>
      <c r="F231" s="23">
        <v>14960085</v>
      </c>
    </row>
    <row r="232" spans="1:6" ht="64.5" customHeight="1" x14ac:dyDescent="0.2">
      <c r="A232" s="44" t="s">
        <v>137</v>
      </c>
      <c r="B232" s="42" t="s">
        <v>138</v>
      </c>
      <c r="C232" s="42" t="s">
        <v>4</v>
      </c>
      <c r="D232" s="25">
        <f>D233+D236</f>
        <v>12865251.51</v>
      </c>
      <c r="E232" s="25">
        <f t="shared" ref="E232:F232" si="95">E233+E236</f>
        <v>0</v>
      </c>
      <c r="F232" s="25">
        <f t="shared" si="95"/>
        <v>0</v>
      </c>
    </row>
    <row r="233" spans="1:6" ht="48" customHeight="1" x14ac:dyDescent="0.2">
      <c r="A233" s="32" t="s">
        <v>339</v>
      </c>
      <c r="B233" s="54" t="s">
        <v>340</v>
      </c>
      <c r="C233" s="54" t="s">
        <v>4</v>
      </c>
      <c r="D233" s="22">
        <f t="shared" ref="D233:E234" si="96">D234</f>
        <v>11350100</v>
      </c>
      <c r="E233" s="22">
        <f t="shared" si="96"/>
        <v>0</v>
      </c>
      <c r="F233" s="22">
        <f>F234</f>
        <v>0</v>
      </c>
    </row>
    <row r="234" spans="1:6" ht="59.25" customHeight="1" x14ac:dyDescent="0.2">
      <c r="A234" s="32" t="s">
        <v>21</v>
      </c>
      <c r="B234" s="54" t="s">
        <v>340</v>
      </c>
      <c r="C234" s="54" t="s">
        <v>22</v>
      </c>
      <c r="D234" s="22">
        <f t="shared" si="96"/>
        <v>11350100</v>
      </c>
      <c r="E234" s="22">
        <f t="shared" si="96"/>
        <v>0</v>
      </c>
      <c r="F234" s="22">
        <f>F235</f>
        <v>0</v>
      </c>
    </row>
    <row r="235" spans="1:6" ht="36.75" customHeight="1" x14ac:dyDescent="0.2">
      <c r="A235" s="32" t="s">
        <v>23</v>
      </c>
      <c r="B235" s="54" t="s">
        <v>340</v>
      </c>
      <c r="C235" s="54" t="s">
        <v>24</v>
      </c>
      <c r="D235" s="23">
        <v>11350100</v>
      </c>
      <c r="E235" s="23">
        <v>0</v>
      </c>
      <c r="F235" s="23">
        <v>0</v>
      </c>
    </row>
    <row r="236" spans="1:6" ht="78" customHeight="1" x14ac:dyDescent="0.2">
      <c r="A236" s="32" t="s">
        <v>495</v>
      </c>
      <c r="B236" s="54" t="s">
        <v>461</v>
      </c>
      <c r="C236" s="54" t="s">
        <v>4</v>
      </c>
      <c r="D236" s="31">
        <f>D237</f>
        <v>1515151.51</v>
      </c>
      <c r="E236" s="31">
        <f t="shared" ref="E236:F236" si="97">E237</f>
        <v>0</v>
      </c>
      <c r="F236" s="31">
        <f t="shared" si="97"/>
        <v>0</v>
      </c>
    </row>
    <row r="237" spans="1:6" ht="60" customHeight="1" x14ac:dyDescent="0.2">
      <c r="A237" s="32" t="s">
        <v>21</v>
      </c>
      <c r="B237" s="54" t="s">
        <v>461</v>
      </c>
      <c r="C237" s="54" t="s">
        <v>22</v>
      </c>
      <c r="D237" s="31">
        <f>D238</f>
        <v>1515151.51</v>
      </c>
      <c r="E237" s="31">
        <f t="shared" ref="E237:F237" si="98">E238</f>
        <v>0</v>
      </c>
      <c r="F237" s="31">
        <f t="shared" si="98"/>
        <v>0</v>
      </c>
    </row>
    <row r="238" spans="1:6" ht="36.75" customHeight="1" x14ac:dyDescent="0.2">
      <c r="A238" s="32" t="s">
        <v>23</v>
      </c>
      <c r="B238" s="54" t="s">
        <v>461</v>
      </c>
      <c r="C238" s="54" t="s">
        <v>24</v>
      </c>
      <c r="D238" s="23">
        <v>1515151.51</v>
      </c>
      <c r="E238" s="23">
        <v>0</v>
      </c>
      <c r="F238" s="23">
        <v>0</v>
      </c>
    </row>
    <row r="239" spans="1:6" ht="36.75" customHeight="1" x14ac:dyDescent="0.2">
      <c r="A239" s="57" t="s">
        <v>338</v>
      </c>
      <c r="B239" s="61" t="s">
        <v>342</v>
      </c>
      <c r="C239" s="61" t="s">
        <v>4</v>
      </c>
      <c r="D239" s="25">
        <f>D240</f>
        <v>2987510</v>
      </c>
      <c r="E239" s="25">
        <f t="shared" ref="E239:F241" si="99">E240</f>
        <v>0</v>
      </c>
      <c r="F239" s="25">
        <f t="shared" si="99"/>
        <v>0</v>
      </c>
    </row>
    <row r="240" spans="1:6" ht="44.25" customHeight="1" x14ac:dyDescent="0.2">
      <c r="A240" s="37" t="s">
        <v>329</v>
      </c>
      <c r="B240" s="54" t="s">
        <v>341</v>
      </c>
      <c r="C240" s="54" t="s">
        <v>4</v>
      </c>
      <c r="D240" s="22">
        <f>D241</f>
        <v>2987510</v>
      </c>
      <c r="E240" s="22">
        <f t="shared" si="99"/>
        <v>0</v>
      </c>
      <c r="F240" s="22">
        <f t="shared" si="99"/>
        <v>0</v>
      </c>
    </row>
    <row r="241" spans="1:6" ht="54" customHeight="1" x14ac:dyDescent="0.2">
      <c r="A241" s="37" t="s">
        <v>21</v>
      </c>
      <c r="B241" s="54" t="s">
        <v>341</v>
      </c>
      <c r="C241" s="54" t="s">
        <v>22</v>
      </c>
      <c r="D241" s="22">
        <f>D242</f>
        <v>2987510</v>
      </c>
      <c r="E241" s="22">
        <f t="shared" si="99"/>
        <v>0</v>
      </c>
      <c r="F241" s="22">
        <f t="shared" si="99"/>
        <v>0</v>
      </c>
    </row>
    <row r="242" spans="1:6" ht="36.75" customHeight="1" x14ac:dyDescent="0.2">
      <c r="A242" s="37" t="s">
        <v>23</v>
      </c>
      <c r="B242" s="54" t="s">
        <v>341</v>
      </c>
      <c r="C242" s="54" t="s">
        <v>24</v>
      </c>
      <c r="D242" s="23">
        <v>2987510</v>
      </c>
      <c r="E242" s="23">
        <v>0</v>
      </c>
      <c r="F242" s="23">
        <v>0</v>
      </c>
    </row>
    <row r="243" spans="1:6" ht="67.5" customHeight="1" outlineLevel="5" x14ac:dyDescent="0.2">
      <c r="A243" s="56" t="s">
        <v>343</v>
      </c>
      <c r="B243" s="42" t="s">
        <v>344</v>
      </c>
      <c r="C243" s="42" t="s">
        <v>4</v>
      </c>
      <c r="D243" s="25">
        <f>D244+D247+D250</f>
        <v>30537143.940000001</v>
      </c>
      <c r="E243" s="25">
        <f t="shared" ref="E243:F243" si="100">E244+E247+E250</f>
        <v>31179304.050000001</v>
      </c>
      <c r="F243" s="25">
        <f t="shared" si="100"/>
        <v>31210919.370000001</v>
      </c>
    </row>
    <row r="244" spans="1:6" ht="84.75" customHeight="1" outlineLevel="5" x14ac:dyDescent="0.2">
      <c r="A244" s="32" t="s">
        <v>345</v>
      </c>
      <c r="B244" s="54" t="s">
        <v>346</v>
      </c>
      <c r="C244" s="54" t="s">
        <v>4</v>
      </c>
      <c r="D244" s="22">
        <f>D245</f>
        <v>703080</v>
      </c>
      <c r="E244" s="22">
        <f t="shared" ref="E244:F245" si="101">E245</f>
        <v>703080</v>
      </c>
      <c r="F244" s="22">
        <f t="shared" si="101"/>
        <v>703080</v>
      </c>
    </row>
    <row r="245" spans="1:6" ht="51.75" customHeight="1" outlineLevel="5" x14ac:dyDescent="0.2">
      <c r="A245" s="32" t="s">
        <v>21</v>
      </c>
      <c r="B245" s="54" t="s">
        <v>346</v>
      </c>
      <c r="C245" s="54" t="s">
        <v>22</v>
      </c>
      <c r="D245" s="22">
        <f>D246</f>
        <v>703080</v>
      </c>
      <c r="E245" s="22">
        <f t="shared" si="101"/>
        <v>703080</v>
      </c>
      <c r="F245" s="22">
        <f t="shared" si="101"/>
        <v>703080</v>
      </c>
    </row>
    <row r="246" spans="1:6" ht="27" customHeight="1" outlineLevel="5" x14ac:dyDescent="0.2">
      <c r="A246" s="32" t="s">
        <v>23</v>
      </c>
      <c r="B246" s="54" t="s">
        <v>346</v>
      </c>
      <c r="C246" s="54" t="s">
        <v>24</v>
      </c>
      <c r="D246" s="23">
        <v>703080</v>
      </c>
      <c r="E246" s="23">
        <v>703080</v>
      </c>
      <c r="F246" s="23">
        <v>703080</v>
      </c>
    </row>
    <row r="247" spans="1:6" ht="84.75" customHeight="1" outlineLevel="5" x14ac:dyDescent="0.2">
      <c r="A247" s="32" t="s">
        <v>143</v>
      </c>
      <c r="B247" s="54" t="s">
        <v>347</v>
      </c>
      <c r="C247" s="54" t="s">
        <v>4</v>
      </c>
      <c r="D247" s="22">
        <f>D248</f>
        <v>2147183.94</v>
      </c>
      <c r="E247" s="22">
        <f t="shared" ref="E247:F248" si="102">E248</f>
        <v>2550664.0499999998</v>
      </c>
      <c r="F247" s="22">
        <f t="shared" si="102"/>
        <v>2582279.37</v>
      </c>
    </row>
    <row r="248" spans="1:6" ht="54" customHeight="1" outlineLevel="5" x14ac:dyDescent="0.2">
      <c r="A248" s="32" t="s">
        <v>21</v>
      </c>
      <c r="B248" s="54" t="s">
        <v>347</v>
      </c>
      <c r="C248" s="54" t="s">
        <v>22</v>
      </c>
      <c r="D248" s="22">
        <f>D249</f>
        <v>2147183.94</v>
      </c>
      <c r="E248" s="22">
        <f t="shared" si="102"/>
        <v>2550664.0499999998</v>
      </c>
      <c r="F248" s="22">
        <f t="shared" si="102"/>
        <v>2582279.37</v>
      </c>
    </row>
    <row r="249" spans="1:6" ht="33.75" customHeight="1" outlineLevel="5" x14ac:dyDescent="0.2">
      <c r="A249" s="32" t="s">
        <v>23</v>
      </c>
      <c r="B249" s="54" t="s">
        <v>347</v>
      </c>
      <c r="C249" s="54" t="s">
        <v>24</v>
      </c>
      <c r="D249" s="23">
        <v>2147183.94</v>
      </c>
      <c r="E249" s="23">
        <v>2550664.0499999998</v>
      </c>
      <c r="F249" s="23">
        <v>2582279.37</v>
      </c>
    </row>
    <row r="250" spans="1:6" ht="150.75" customHeight="1" outlineLevel="5" x14ac:dyDescent="0.2">
      <c r="A250" s="32" t="s">
        <v>397</v>
      </c>
      <c r="B250" s="54" t="s">
        <v>348</v>
      </c>
      <c r="C250" s="54" t="s">
        <v>4</v>
      </c>
      <c r="D250" s="22">
        <f>D251</f>
        <v>27686880</v>
      </c>
      <c r="E250" s="22">
        <f t="shared" ref="E250:F251" si="103">E251</f>
        <v>27925560</v>
      </c>
      <c r="F250" s="22">
        <f t="shared" si="103"/>
        <v>27925560</v>
      </c>
    </row>
    <row r="251" spans="1:6" ht="58.5" customHeight="1" outlineLevel="5" x14ac:dyDescent="0.2">
      <c r="A251" s="32" t="s">
        <v>21</v>
      </c>
      <c r="B251" s="54" t="s">
        <v>348</v>
      </c>
      <c r="C251" s="54" t="s">
        <v>22</v>
      </c>
      <c r="D251" s="22">
        <f>D252</f>
        <v>27686880</v>
      </c>
      <c r="E251" s="22">
        <f t="shared" si="103"/>
        <v>27925560</v>
      </c>
      <c r="F251" s="22">
        <f t="shared" si="103"/>
        <v>27925560</v>
      </c>
    </row>
    <row r="252" spans="1:6" ht="33.75" customHeight="1" outlineLevel="5" x14ac:dyDescent="0.2">
      <c r="A252" s="32" t="s">
        <v>23</v>
      </c>
      <c r="B252" s="54" t="s">
        <v>348</v>
      </c>
      <c r="C252" s="54" t="s">
        <v>24</v>
      </c>
      <c r="D252" s="23">
        <v>27686880</v>
      </c>
      <c r="E252" s="23">
        <v>27925560</v>
      </c>
      <c r="F252" s="23">
        <v>27925560</v>
      </c>
    </row>
    <row r="253" spans="1:6" ht="63" customHeight="1" x14ac:dyDescent="0.2">
      <c r="A253" s="32" t="s">
        <v>144</v>
      </c>
      <c r="B253" s="36" t="s">
        <v>145</v>
      </c>
      <c r="C253" s="36" t="s">
        <v>4</v>
      </c>
      <c r="D253" s="22">
        <f>D254+D261+D273+D277</f>
        <v>54396026.299999997</v>
      </c>
      <c r="E253" s="22">
        <f t="shared" ref="E253:F253" si="104">E254+E261+E273+E277</f>
        <v>49695003.649999999</v>
      </c>
      <c r="F253" s="22">
        <f t="shared" si="104"/>
        <v>51522140.469999999</v>
      </c>
    </row>
    <row r="254" spans="1:6" ht="72.75" customHeight="1" x14ac:dyDescent="0.2">
      <c r="A254" s="44" t="s">
        <v>146</v>
      </c>
      <c r="B254" s="42" t="s">
        <v>147</v>
      </c>
      <c r="C254" s="42" t="s">
        <v>4</v>
      </c>
      <c r="D254" s="25">
        <f>D255+D258</f>
        <v>46735764</v>
      </c>
      <c r="E254" s="25">
        <f t="shared" ref="E254:F254" si="105">E255+E258</f>
        <v>43992352</v>
      </c>
      <c r="F254" s="25">
        <f t="shared" si="105"/>
        <v>45671235</v>
      </c>
    </row>
    <row r="255" spans="1:6" ht="57.75" customHeight="1" x14ac:dyDescent="0.2">
      <c r="A255" s="32" t="s">
        <v>148</v>
      </c>
      <c r="B255" s="36" t="s">
        <v>149</v>
      </c>
      <c r="C255" s="36" t="s">
        <v>4</v>
      </c>
      <c r="D255" s="22">
        <f t="shared" ref="D255:F256" si="106">D256</f>
        <v>45052929</v>
      </c>
      <c r="E255" s="22">
        <f t="shared" si="106"/>
        <v>42309517</v>
      </c>
      <c r="F255" s="22">
        <f t="shared" si="106"/>
        <v>43988400</v>
      </c>
    </row>
    <row r="256" spans="1:6" ht="57" customHeight="1" x14ac:dyDescent="0.2">
      <c r="A256" s="32" t="s">
        <v>21</v>
      </c>
      <c r="B256" s="36" t="s">
        <v>149</v>
      </c>
      <c r="C256" s="36" t="s">
        <v>22</v>
      </c>
      <c r="D256" s="22">
        <f t="shared" si="106"/>
        <v>45052929</v>
      </c>
      <c r="E256" s="22">
        <f t="shared" si="106"/>
        <v>42309517</v>
      </c>
      <c r="F256" s="22">
        <f t="shared" si="106"/>
        <v>43988400</v>
      </c>
    </row>
    <row r="257" spans="1:6" ht="29.25" customHeight="1" x14ac:dyDescent="0.2">
      <c r="A257" s="32" t="s">
        <v>23</v>
      </c>
      <c r="B257" s="36" t="s">
        <v>149</v>
      </c>
      <c r="C257" s="36" t="s">
        <v>24</v>
      </c>
      <c r="D257" s="23">
        <v>45052929</v>
      </c>
      <c r="E257" s="23">
        <v>42309517</v>
      </c>
      <c r="F257" s="23">
        <v>43988400</v>
      </c>
    </row>
    <row r="258" spans="1:6" ht="45.75" customHeight="1" x14ac:dyDescent="0.2">
      <c r="A258" s="32" t="s">
        <v>297</v>
      </c>
      <c r="B258" s="36" t="s">
        <v>150</v>
      </c>
      <c r="C258" s="36" t="s">
        <v>4</v>
      </c>
      <c r="D258" s="22">
        <f t="shared" ref="D258:F259" si="107">D259</f>
        <v>1682835</v>
      </c>
      <c r="E258" s="22">
        <f t="shared" si="107"/>
        <v>1682835</v>
      </c>
      <c r="F258" s="22">
        <f t="shared" si="107"/>
        <v>1682835</v>
      </c>
    </row>
    <row r="259" spans="1:6" ht="59.25" customHeight="1" x14ac:dyDescent="0.2">
      <c r="A259" s="32" t="s">
        <v>21</v>
      </c>
      <c r="B259" s="36" t="s">
        <v>150</v>
      </c>
      <c r="C259" s="36" t="s">
        <v>22</v>
      </c>
      <c r="D259" s="22">
        <f t="shared" si="107"/>
        <v>1682835</v>
      </c>
      <c r="E259" s="22">
        <f t="shared" si="107"/>
        <v>1682835</v>
      </c>
      <c r="F259" s="22">
        <f t="shared" si="107"/>
        <v>1682835</v>
      </c>
    </row>
    <row r="260" spans="1:6" ht="30.75" customHeight="1" x14ac:dyDescent="0.2">
      <c r="A260" s="32" t="s">
        <v>23</v>
      </c>
      <c r="B260" s="36" t="s">
        <v>150</v>
      </c>
      <c r="C260" s="36" t="s">
        <v>24</v>
      </c>
      <c r="D260" s="23">
        <v>1682835</v>
      </c>
      <c r="E260" s="24">
        <v>1682835</v>
      </c>
      <c r="F260" s="23">
        <v>1682835</v>
      </c>
    </row>
    <row r="261" spans="1:6" ht="58.5" customHeight="1" x14ac:dyDescent="0.2">
      <c r="A261" s="44" t="s">
        <v>151</v>
      </c>
      <c r="B261" s="42" t="s">
        <v>152</v>
      </c>
      <c r="C261" s="42" t="s">
        <v>4</v>
      </c>
      <c r="D261" s="25">
        <f>D262+D265+D270</f>
        <v>7510262.2999999998</v>
      </c>
      <c r="E261" s="25">
        <f>E262+E265+E270</f>
        <v>5702651.6500000004</v>
      </c>
      <c r="F261" s="25">
        <f>F262+F265+F270</f>
        <v>5850905.4699999997</v>
      </c>
    </row>
    <row r="262" spans="1:6" ht="57" customHeight="1" x14ac:dyDescent="0.2">
      <c r="A262" s="32" t="s">
        <v>298</v>
      </c>
      <c r="B262" s="36" t="s">
        <v>153</v>
      </c>
      <c r="C262" s="36" t="s">
        <v>4</v>
      </c>
      <c r="D262" s="22">
        <f t="shared" ref="D262:F263" si="108">D263</f>
        <v>427000</v>
      </c>
      <c r="E262" s="22">
        <f t="shared" si="108"/>
        <v>0</v>
      </c>
      <c r="F262" s="22">
        <f t="shared" si="108"/>
        <v>0</v>
      </c>
    </row>
    <row r="263" spans="1:6" ht="58.5" customHeight="1" x14ac:dyDescent="0.2">
      <c r="A263" s="32" t="s">
        <v>21</v>
      </c>
      <c r="B263" s="36" t="s">
        <v>153</v>
      </c>
      <c r="C263" s="36" t="s">
        <v>22</v>
      </c>
      <c r="D263" s="22">
        <f t="shared" si="108"/>
        <v>427000</v>
      </c>
      <c r="E263" s="22">
        <f t="shared" si="108"/>
        <v>0</v>
      </c>
      <c r="F263" s="22">
        <f t="shared" si="108"/>
        <v>0</v>
      </c>
    </row>
    <row r="264" spans="1:6" ht="31.5" customHeight="1" x14ac:dyDescent="0.2">
      <c r="A264" s="32" t="s">
        <v>23</v>
      </c>
      <c r="B264" s="36" t="s">
        <v>153</v>
      </c>
      <c r="C264" s="36" t="s">
        <v>24</v>
      </c>
      <c r="D264" s="23">
        <v>427000</v>
      </c>
      <c r="E264" s="24">
        <v>0</v>
      </c>
      <c r="F264" s="23">
        <v>0</v>
      </c>
    </row>
    <row r="265" spans="1:6" ht="59.25" customHeight="1" x14ac:dyDescent="0.2">
      <c r="A265" s="32" t="s">
        <v>387</v>
      </c>
      <c r="B265" s="36" t="s">
        <v>154</v>
      </c>
      <c r="C265" s="36" t="s">
        <v>4</v>
      </c>
      <c r="D265" s="22">
        <f>D266+D268</f>
        <v>5483262.2999999998</v>
      </c>
      <c r="E265" s="22">
        <f>E266+E268</f>
        <v>5702651.6500000004</v>
      </c>
      <c r="F265" s="22">
        <f>F266+F268</f>
        <v>5850905.4699999997</v>
      </c>
    </row>
    <row r="266" spans="1:6" ht="42.75" customHeight="1" x14ac:dyDescent="0.2">
      <c r="A266" s="32" t="s">
        <v>139</v>
      </c>
      <c r="B266" s="36" t="s">
        <v>154</v>
      </c>
      <c r="C266" s="36" t="s">
        <v>140</v>
      </c>
      <c r="D266" s="22">
        <f>D267</f>
        <v>300000</v>
      </c>
      <c r="E266" s="22">
        <f>E267</f>
        <v>320000</v>
      </c>
      <c r="F266" s="22">
        <f>F267</f>
        <v>320000</v>
      </c>
    </row>
    <row r="267" spans="1:6" ht="49.5" customHeight="1" x14ac:dyDescent="0.2">
      <c r="A267" s="32" t="s">
        <v>141</v>
      </c>
      <c r="B267" s="36" t="s">
        <v>154</v>
      </c>
      <c r="C267" s="36" t="s">
        <v>142</v>
      </c>
      <c r="D267" s="23">
        <v>300000</v>
      </c>
      <c r="E267" s="24">
        <v>320000</v>
      </c>
      <c r="F267" s="23">
        <v>320000</v>
      </c>
    </row>
    <row r="268" spans="1:6" ht="61.5" customHeight="1" x14ac:dyDescent="0.2">
      <c r="A268" s="32" t="s">
        <v>21</v>
      </c>
      <c r="B268" s="36" t="s">
        <v>154</v>
      </c>
      <c r="C268" s="36" t="s">
        <v>22</v>
      </c>
      <c r="D268" s="22">
        <f>D269</f>
        <v>5183262.3</v>
      </c>
      <c r="E268" s="22">
        <f>E269</f>
        <v>5382651.6500000004</v>
      </c>
      <c r="F268" s="22">
        <f>F269</f>
        <v>5530905.4699999997</v>
      </c>
    </row>
    <row r="269" spans="1:6" ht="30" customHeight="1" x14ac:dyDescent="0.2">
      <c r="A269" s="32" t="s">
        <v>23</v>
      </c>
      <c r="B269" s="36" t="s">
        <v>154</v>
      </c>
      <c r="C269" s="36" t="s">
        <v>24</v>
      </c>
      <c r="D269" s="23">
        <v>5183262.3</v>
      </c>
      <c r="E269" s="24">
        <v>5382651.6500000004</v>
      </c>
      <c r="F269" s="23">
        <v>5530905.4699999997</v>
      </c>
    </row>
    <row r="270" spans="1:6" ht="91.5" customHeight="1" x14ac:dyDescent="0.2">
      <c r="A270" s="37" t="s">
        <v>350</v>
      </c>
      <c r="B270" s="59" t="s">
        <v>349</v>
      </c>
      <c r="C270" s="59" t="s">
        <v>4</v>
      </c>
      <c r="D270" s="22">
        <f>D271</f>
        <v>1600000</v>
      </c>
      <c r="E270" s="22">
        <f t="shared" ref="E270:F271" si="109">E271</f>
        <v>0</v>
      </c>
      <c r="F270" s="22">
        <f t="shared" si="109"/>
        <v>0</v>
      </c>
    </row>
    <row r="271" spans="1:6" ht="56.25" customHeight="1" x14ac:dyDescent="0.2">
      <c r="A271" s="37" t="s">
        <v>21</v>
      </c>
      <c r="B271" s="59" t="s">
        <v>349</v>
      </c>
      <c r="C271" s="59" t="s">
        <v>22</v>
      </c>
      <c r="D271" s="22">
        <f>D272</f>
        <v>1600000</v>
      </c>
      <c r="E271" s="22">
        <f t="shared" si="109"/>
        <v>0</v>
      </c>
      <c r="F271" s="22">
        <f t="shared" si="109"/>
        <v>0</v>
      </c>
    </row>
    <row r="272" spans="1:6" ht="34.5" customHeight="1" x14ac:dyDescent="0.2">
      <c r="A272" s="37" t="s">
        <v>23</v>
      </c>
      <c r="B272" s="59" t="s">
        <v>349</v>
      </c>
      <c r="C272" s="59" t="s">
        <v>24</v>
      </c>
      <c r="D272" s="23">
        <v>1600000</v>
      </c>
      <c r="E272" s="24">
        <v>0</v>
      </c>
      <c r="F272" s="23">
        <v>0</v>
      </c>
    </row>
    <row r="273" spans="1:6" ht="63" customHeight="1" x14ac:dyDescent="0.2">
      <c r="A273" s="56" t="s">
        <v>354</v>
      </c>
      <c r="B273" s="60" t="s">
        <v>353</v>
      </c>
      <c r="C273" s="60" t="s">
        <v>4</v>
      </c>
      <c r="D273" s="25">
        <f>D274</f>
        <v>102000</v>
      </c>
      <c r="E273" s="25">
        <f t="shared" ref="E273:F273" si="110">E274</f>
        <v>0</v>
      </c>
      <c r="F273" s="25">
        <f t="shared" si="110"/>
        <v>0</v>
      </c>
    </row>
    <row r="274" spans="1:6" ht="53.25" customHeight="1" x14ac:dyDescent="0.2">
      <c r="A274" s="32" t="s">
        <v>352</v>
      </c>
      <c r="B274" s="54" t="s">
        <v>351</v>
      </c>
      <c r="C274" s="54" t="s">
        <v>4</v>
      </c>
      <c r="D274" s="22">
        <f>D275</f>
        <v>102000</v>
      </c>
      <c r="E274" s="22">
        <f t="shared" ref="E274:F275" si="111">E275</f>
        <v>0</v>
      </c>
      <c r="F274" s="22">
        <f t="shared" si="111"/>
        <v>0</v>
      </c>
    </row>
    <row r="275" spans="1:6" ht="52.5" customHeight="1" x14ac:dyDescent="0.2">
      <c r="A275" s="32" t="s">
        <v>21</v>
      </c>
      <c r="B275" s="54" t="s">
        <v>351</v>
      </c>
      <c r="C275" s="54" t="s">
        <v>22</v>
      </c>
      <c r="D275" s="22">
        <f>D276</f>
        <v>102000</v>
      </c>
      <c r="E275" s="22">
        <f t="shared" si="111"/>
        <v>0</v>
      </c>
      <c r="F275" s="22">
        <f t="shared" si="111"/>
        <v>0</v>
      </c>
    </row>
    <row r="276" spans="1:6" ht="34.5" customHeight="1" x14ac:dyDescent="0.2">
      <c r="A276" s="32" t="s">
        <v>23</v>
      </c>
      <c r="B276" s="54" t="s">
        <v>351</v>
      </c>
      <c r="C276" s="54" t="s">
        <v>24</v>
      </c>
      <c r="D276" s="23">
        <v>102000</v>
      </c>
      <c r="E276" s="24">
        <v>0</v>
      </c>
      <c r="F276" s="23">
        <v>0</v>
      </c>
    </row>
    <row r="277" spans="1:6" ht="56.25" customHeight="1" x14ac:dyDescent="0.2">
      <c r="A277" s="57" t="s">
        <v>462</v>
      </c>
      <c r="B277" s="61" t="s">
        <v>463</v>
      </c>
      <c r="C277" s="61"/>
      <c r="D277" s="25">
        <f>D278</f>
        <v>48000</v>
      </c>
      <c r="E277" s="25">
        <f t="shared" ref="E277:F281" si="112">E278</f>
        <v>0</v>
      </c>
      <c r="F277" s="25">
        <f t="shared" si="112"/>
        <v>0</v>
      </c>
    </row>
    <row r="278" spans="1:6" ht="42.75" customHeight="1" x14ac:dyDescent="0.2">
      <c r="A278" s="32" t="s">
        <v>464</v>
      </c>
      <c r="B278" s="54" t="s">
        <v>465</v>
      </c>
      <c r="C278" s="54" t="s">
        <v>4</v>
      </c>
      <c r="D278" s="22">
        <f>D281+D279</f>
        <v>48000</v>
      </c>
      <c r="E278" s="22">
        <f t="shared" ref="E278:F278" si="113">E281+E279</f>
        <v>0</v>
      </c>
      <c r="F278" s="22">
        <f t="shared" si="113"/>
        <v>0</v>
      </c>
    </row>
    <row r="279" spans="1:6" ht="63.75" customHeight="1" x14ac:dyDescent="0.2">
      <c r="A279" s="32" t="s">
        <v>6</v>
      </c>
      <c r="B279" s="54" t="s">
        <v>465</v>
      </c>
      <c r="C279" s="54" t="s">
        <v>7</v>
      </c>
      <c r="D279" s="22">
        <f>D280</f>
        <v>28000</v>
      </c>
      <c r="E279" s="22">
        <f t="shared" ref="E279:F279" si="114">E280</f>
        <v>0</v>
      </c>
      <c r="F279" s="22">
        <f t="shared" si="114"/>
        <v>0</v>
      </c>
    </row>
    <row r="280" spans="1:6" ht="71.25" customHeight="1" x14ac:dyDescent="0.2">
      <c r="A280" s="32" t="s">
        <v>8</v>
      </c>
      <c r="B280" s="54" t="s">
        <v>465</v>
      </c>
      <c r="C280" s="54" t="s">
        <v>9</v>
      </c>
      <c r="D280" s="23">
        <v>28000</v>
      </c>
      <c r="E280" s="23">
        <v>0</v>
      </c>
      <c r="F280" s="23">
        <v>0</v>
      </c>
    </row>
    <row r="281" spans="1:6" ht="55.5" customHeight="1" x14ac:dyDescent="0.2">
      <c r="A281" s="32" t="s">
        <v>21</v>
      </c>
      <c r="B281" s="54" t="s">
        <v>465</v>
      </c>
      <c r="C281" s="54" t="s">
        <v>22</v>
      </c>
      <c r="D281" s="22">
        <f>D282</f>
        <v>20000</v>
      </c>
      <c r="E281" s="22">
        <f t="shared" si="112"/>
        <v>0</v>
      </c>
      <c r="F281" s="22">
        <f t="shared" si="112"/>
        <v>0</v>
      </c>
    </row>
    <row r="282" spans="1:6" s="67" customFormat="1" ht="34.5" customHeight="1" x14ac:dyDescent="0.2">
      <c r="A282" s="55" t="s">
        <v>23</v>
      </c>
      <c r="B282" s="54" t="s">
        <v>465</v>
      </c>
      <c r="C282" s="54" t="s">
        <v>24</v>
      </c>
      <c r="D282" s="23">
        <v>20000</v>
      </c>
      <c r="E282" s="24">
        <v>0</v>
      </c>
      <c r="F282" s="23">
        <v>0</v>
      </c>
    </row>
    <row r="283" spans="1:6" ht="47.25" customHeight="1" x14ac:dyDescent="0.2">
      <c r="A283" s="37" t="s">
        <v>466</v>
      </c>
      <c r="B283" s="36" t="s">
        <v>467</v>
      </c>
      <c r="C283" s="36" t="s">
        <v>4</v>
      </c>
      <c r="D283" s="22">
        <f t="shared" ref="D283:F285" si="115">D284</f>
        <v>80000</v>
      </c>
      <c r="E283" s="22">
        <f t="shared" si="115"/>
        <v>0</v>
      </c>
      <c r="F283" s="22">
        <f t="shared" si="115"/>
        <v>0</v>
      </c>
    </row>
    <row r="284" spans="1:6" ht="45" customHeight="1" x14ac:dyDescent="0.2">
      <c r="A284" s="44" t="s">
        <v>86</v>
      </c>
      <c r="B284" s="42" t="s">
        <v>468</v>
      </c>
      <c r="C284" s="42" t="s">
        <v>4</v>
      </c>
      <c r="D284" s="25">
        <f t="shared" si="115"/>
        <v>80000</v>
      </c>
      <c r="E284" s="25">
        <f t="shared" si="115"/>
        <v>0</v>
      </c>
      <c r="F284" s="25">
        <f t="shared" si="115"/>
        <v>0</v>
      </c>
    </row>
    <row r="285" spans="1:6" ht="45.75" customHeight="1" x14ac:dyDescent="0.2">
      <c r="A285" s="32" t="s">
        <v>88</v>
      </c>
      <c r="B285" s="36" t="s">
        <v>469</v>
      </c>
      <c r="C285" s="36" t="s">
        <v>4</v>
      </c>
      <c r="D285" s="22">
        <f>D286</f>
        <v>80000</v>
      </c>
      <c r="E285" s="22">
        <f t="shared" si="115"/>
        <v>0</v>
      </c>
      <c r="F285" s="22">
        <f t="shared" si="115"/>
        <v>0</v>
      </c>
    </row>
    <row r="286" spans="1:6" ht="46.5" customHeight="1" x14ac:dyDescent="0.2">
      <c r="A286" s="32" t="s">
        <v>470</v>
      </c>
      <c r="B286" s="36" t="s">
        <v>469</v>
      </c>
      <c r="C286" s="36" t="s">
        <v>7</v>
      </c>
      <c r="D286" s="22">
        <f>D287</f>
        <v>80000</v>
      </c>
      <c r="E286" s="22">
        <f>E287</f>
        <v>0</v>
      </c>
      <c r="F286" s="22">
        <f>F287</f>
        <v>0</v>
      </c>
    </row>
    <row r="287" spans="1:6" s="67" customFormat="1" ht="54" customHeight="1" x14ac:dyDescent="0.2">
      <c r="A287" s="55" t="s">
        <v>8</v>
      </c>
      <c r="B287" s="54" t="s">
        <v>469</v>
      </c>
      <c r="C287" s="54" t="s">
        <v>9</v>
      </c>
      <c r="D287" s="23">
        <v>80000</v>
      </c>
      <c r="E287" s="24">
        <v>0</v>
      </c>
      <c r="F287" s="23">
        <v>0</v>
      </c>
    </row>
    <row r="288" spans="1:6" ht="59.25" customHeight="1" x14ac:dyDescent="0.2">
      <c r="A288" s="32" t="s">
        <v>155</v>
      </c>
      <c r="B288" s="36" t="s">
        <v>156</v>
      </c>
      <c r="C288" s="36" t="s">
        <v>4</v>
      </c>
      <c r="D288" s="22">
        <f>D292+D308+D289+D302++D299+D305</f>
        <v>27712208</v>
      </c>
      <c r="E288" s="22">
        <f t="shared" ref="E288:F288" si="116">E292+E308+E289+E302++E299+E305</f>
        <v>27700271</v>
      </c>
      <c r="F288" s="22">
        <f t="shared" si="116"/>
        <v>27250377</v>
      </c>
    </row>
    <row r="289" spans="1:6" ht="73.5" customHeight="1" x14ac:dyDescent="0.2">
      <c r="A289" s="32" t="s">
        <v>157</v>
      </c>
      <c r="B289" s="36" t="s">
        <v>158</v>
      </c>
      <c r="C289" s="36" t="s">
        <v>4</v>
      </c>
      <c r="D289" s="22">
        <f t="shared" ref="D289:F290" si="117">D290</f>
        <v>5721340</v>
      </c>
      <c r="E289" s="22">
        <f t="shared" si="117"/>
        <v>5701340</v>
      </c>
      <c r="F289" s="22">
        <f t="shared" si="117"/>
        <v>5701340</v>
      </c>
    </row>
    <row r="290" spans="1:6" ht="110.25" customHeight="1" x14ac:dyDescent="0.2">
      <c r="A290" s="32" t="s">
        <v>17</v>
      </c>
      <c r="B290" s="36" t="s">
        <v>158</v>
      </c>
      <c r="C290" s="36" t="s">
        <v>18</v>
      </c>
      <c r="D290" s="22">
        <f t="shared" si="117"/>
        <v>5721340</v>
      </c>
      <c r="E290" s="22">
        <f t="shared" si="117"/>
        <v>5701340</v>
      </c>
      <c r="F290" s="22">
        <f t="shared" si="117"/>
        <v>5701340</v>
      </c>
    </row>
    <row r="291" spans="1:6" ht="43.5" customHeight="1" x14ac:dyDescent="0.2">
      <c r="A291" s="32" t="s">
        <v>19</v>
      </c>
      <c r="B291" s="36" t="s">
        <v>158</v>
      </c>
      <c r="C291" s="36" t="s">
        <v>20</v>
      </c>
      <c r="D291" s="23">
        <v>5721340</v>
      </c>
      <c r="E291" s="23">
        <v>5701340</v>
      </c>
      <c r="F291" s="23">
        <v>5701340</v>
      </c>
    </row>
    <row r="292" spans="1:6" ht="45.75" customHeight="1" x14ac:dyDescent="0.2">
      <c r="A292" s="32" t="s">
        <v>159</v>
      </c>
      <c r="B292" s="36" t="s">
        <v>160</v>
      </c>
      <c r="C292" s="36" t="s">
        <v>4</v>
      </c>
      <c r="D292" s="22">
        <f>D293+D295+D297</f>
        <v>17649560</v>
      </c>
      <c r="E292" s="22">
        <f t="shared" ref="E292:F292" si="118">E293+E295+E297</f>
        <v>17447060</v>
      </c>
      <c r="F292" s="22">
        <f t="shared" si="118"/>
        <v>16817060</v>
      </c>
    </row>
    <row r="293" spans="1:6" ht="106.5" customHeight="1" x14ac:dyDescent="0.2">
      <c r="A293" s="32" t="s">
        <v>17</v>
      </c>
      <c r="B293" s="36" t="s">
        <v>160</v>
      </c>
      <c r="C293" s="36" t="s">
        <v>18</v>
      </c>
      <c r="D293" s="22">
        <f>D294</f>
        <v>15528734</v>
      </c>
      <c r="E293" s="22">
        <f>E294</f>
        <v>15528734</v>
      </c>
      <c r="F293" s="22">
        <f>F294</f>
        <v>15528734</v>
      </c>
    </row>
    <row r="294" spans="1:6" ht="42.75" customHeight="1" x14ac:dyDescent="0.2">
      <c r="A294" s="32" t="s">
        <v>69</v>
      </c>
      <c r="B294" s="36" t="s">
        <v>160</v>
      </c>
      <c r="C294" s="36" t="s">
        <v>70</v>
      </c>
      <c r="D294" s="23">
        <v>15528734</v>
      </c>
      <c r="E294" s="23">
        <v>15528734</v>
      </c>
      <c r="F294" s="23">
        <v>15528734</v>
      </c>
    </row>
    <row r="295" spans="1:6" ht="48.75" customHeight="1" x14ac:dyDescent="0.2">
      <c r="A295" s="32" t="s">
        <v>6</v>
      </c>
      <c r="B295" s="36" t="s">
        <v>160</v>
      </c>
      <c r="C295" s="36" t="s">
        <v>7</v>
      </c>
      <c r="D295" s="22">
        <f>D296</f>
        <v>2112326</v>
      </c>
      <c r="E295" s="22">
        <f>E296</f>
        <v>1909826</v>
      </c>
      <c r="F295" s="22">
        <f>F296</f>
        <v>1279826</v>
      </c>
    </row>
    <row r="296" spans="1:6" ht="59.25" customHeight="1" x14ac:dyDescent="0.2">
      <c r="A296" s="32" t="s">
        <v>8</v>
      </c>
      <c r="B296" s="36" t="s">
        <v>160</v>
      </c>
      <c r="C296" s="36" t="s">
        <v>9</v>
      </c>
      <c r="D296" s="23">
        <v>2112326</v>
      </c>
      <c r="E296" s="23">
        <v>1909826</v>
      </c>
      <c r="F296" s="23">
        <v>1279826</v>
      </c>
    </row>
    <row r="297" spans="1:6" ht="36.75" customHeight="1" outlineLevel="5" x14ac:dyDescent="0.2">
      <c r="A297" s="32" t="s">
        <v>45</v>
      </c>
      <c r="B297" s="36" t="s">
        <v>160</v>
      </c>
      <c r="C297" s="36" t="s">
        <v>46</v>
      </c>
      <c r="D297" s="22">
        <f>D298</f>
        <v>8500</v>
      </c>
      <c r="E297" s="22">
        <f>E298</f>
        <v>8500</v>
      </c>
      <c r="F297" s="22">
        <f>F298</f>
        <v>8500</v>
      </c>
    </row>
    <row r="298" spans="1:6" ht="32.25" customHeight="1" outlineLevel="5" x14ac:dyDescent="0.2">
      <c r="A298" s="32" t="s">
        <v>71</v>
      </c>
      <c r="B298" s="36" t="s">
        <v>160</v>
      </c>
      <c r="C298" s="36" t="s">
        <v>72</v>
      </c>
      <c r="D298" s="23">
        <v>8500</v>
      </c>
      <c r="E298" s="24">
        <v>8500</v>
      </c>
      <c r="F298" s="23">
        <v>8500</v>
      </c>
    </row>
    <row r="299" spans="1:6" ht="45" customHeight="1" outlineLevel="5" x14ac:dyDescent="0.2">
      <c r="A299" s="32" t="s">
        <v>471</v>
      </c>
      <c r="B299" s="36" t="s">
        <v>472</v>
      </c>
      <c r="C299" s="36" t="s">
        <v>4</v>
      </c>
      <c r="D299" s="22">
        <f>D300</f>
        <v>150000</v>
      </c>
      <c r="E299" s="22">
        <f t="shared" ref="E299:F299" si="119">E300</f>
        <v>0</v>
      </c>
      <c r="F299" s="22">
        <f t="shared" si="119"/>
        <v>0</v>
      </c>
    </row>
    <row r="300" spans="1:6" ht="44.25" customHeight="1" outlineLevel="5" x14ac:dyDescent="0.2">
      <c r="A300" s="32" t="s">
        <v>6</v>
      </c>
      <c r="B300" s="36" t="s">
        <v>472</v>
      </c>
      <c r="C300" s="36" t="s">
        <v>7</v>
      </c>
      <c r="D300" s="22">
        <f t="shared" ref="D300:F300" si="120">D301</f>
        <v>150000</v>
      </c>
      <c r="E300" s="22">
        <f t="shared" si="120"/>
        <v>0</v>
      </c>
      <c r="F300" s="22">
        <f t="shared" si="120"/>
        <v>0</v>
      </c>
    </row>
    <row r="301" spans="1:6" s="67" customFormat="1" ht="61.5" customHeight="1" outlineLevel="5" x14ac:dyDescent="0.2">
      <c r="A301" s="55" t="s">
        <v>8</v>
      </c>
      <c r="B301" s="54" t="s">
        <v>472</v>
      </c>
      <c r="C301" s="54" t="s">
        <v>9</v>
      </c>
      <c r="D301" s="23">
        <v>150000</v>
      </c>
      <c r="E301" s="24">
        <v>0</v>
      </c>
      <c r="F301" s="23">
        <v>0</v>
      </c>
    </row>
    <row r="302" spans="1:6" ht="45" customHeight="1" outlineLevel="5" x14ac:dyDescent="0.2">
      <c r="A302" s="32" t="s">
        <v>301</v>
      </c>
      <c r="B302" s="36" t="s">
        <v>299</v>
      </c>
      <c r="C302" s="36" t="s">
        <v>4</v>
      </c>
      <c r="D302" s="22">
        <f>D303</f>
        <v>31800</v>
      </c>
      <c r="E302" s="22">
        <f t="shared" ref="E302:F303" si="121">E303</f>
        <v>31800</v>
      </c>
      <c r="F302" s="22">
        <f t="shared" si="121"/>
        <v>31800</v>
      </c>
    </row>
    <row r="303" spans="1:6" ht="43.5" customHeight="1" outlineLevel="5" x14ac:dyDescent="0.2">
      <c r="A303" s="32" t="s">
        <v>139</v>
      </c>
      <c r="B303" s="36" t="s">
        <v>299</v>
      </c>
      <c r="C303" s="36" t="s">
        <v>140</v>
      </c>
      <c r="D303" s="22">
        <f>D304</f>
        <v>31800</v>
      </c>
      <c r="E303" s="22">
        <f t="shared" si="121"/>
        <v>31800</v>
      </c>
      <c r="F303" s="22">
        <f t="shared" si="121"/>
        <v>31800</v>
      </c>
    </row>
    <row r="304" spans="1:6" ht="30" customHeight="1" outlineLevel="5" x14ac:dyDescent="0.2">
      <c r="A304" s="32" t="s">
        <v>302</v>
      </c>
      <c r="B304" s="36" t="s">
        <v>299</v>
      </c>
      <c r="C304" s="36" t="s">
        <v>300</v>
      </c>
      <c r="D304" s="23">
        <v>31800</v>
      </c>
      <c r="E304" s="24">
        <v>31800</v>
      </c>
      <c r="F304" s="23">
        <v>31800</v>
      </c>
    </row>
    <row r="305" spans="1:6" ht="56.25" customHeight="1" outlineLevel="5" x14ac:dyDescent="0.2">
      <c r="A305" s="65" t="s">
        <v>473</v>
      </c>
      <c r="B305" s="36" t="s">
        <v>474</v>
      </c>
      <c r="C305" s="36" t="s">
        <v>4</v>
      </c>
      <c r="D305" s="31">
        <f>D306</f>
        <v>50000</v>
      </c>
      <c r="E305" s="31">
        <f t="shared" ref="E305:F305" si="122">E306</f>
        <v>0</v>
      </c>
      <c r="F305" s="31">
        <f t="shared" si="122"/>
        <v>0</v>
      </c>
    </row>
    <row r="306" spans="1:6" ht="42" customHeight="1" outlineLevel="5" x14ac:dyDescent="0.2">
      <c r="A306" s="65" t="s">
        <v>139</v>
      </c>
      <c r="B306" s="36" t="s">
        <v>474</v>
      </c>
      <c r="C306" s="36" t="s">
        <v>140</v>
      </c>
      <c r="D306" s="31">
        <f>D307</f>
        <v>50000</v>
      </c>
      <c r="E306" s="31">
        <f t="shared" ref="E306:F306" si="123">E307</f>
        <v>0</v>
      </c>
      <c r="F306" s="31">
        <f t="shared" si="123"/>
        <v>0</v>
      </c>
    </row>
    <row r="307" spans="1:6" ht="45.75" customHeight="1" outlineLevel="5" x14ac:dyDescent="0.2">
      <c r="A307" s="65" t="s">
        <v>141</v>
      </c>
      <c r="B307" s="36" t="s">
        <v>474</v>
      </c>
      <c r="C307" s="36" t="s">
        <v>142</v>
      </c>
      <c r="D307" s="23">
        <v>50000</v>
      </c>
      <c r="E307" s="24">
        <v>0</v>
      </c>
      <c r="F307" s="23">
        <v>0</v>
      </c>
    </row>
    <row r="308" spans="1:6" ht="108" customHeight="1" outlineLevel="5" x14ac:dyDescent="0.2">
      <c r="A308" s="37" t="s">
        <v>398</v>
      </c>
      <c r="B308" s="36" t="s">
        <v>161</v>
      </c>
      <c r="C308" s="36" t="s">
        <v>4</v>
      </c>
      <c r="D308" s="22">
        <f t="shared" ref="D308:F309" si="124">D309</f>
        <v>4109508</v>
      </c>
      <c r="E308" s="22">
        <f t="shared" si="124"/>
        <v>4520071</v>
      </c>
      <c r="F308" s="22">
        <f t="shared" si="124"/>
        <v>4700177</v>
      </c>
    </row>
    <row r="309" spans="1:6" ht="43.5" customHeight="1" outlineLevel="5" x14ac:dyDescent="0.2">
      <c r="A309" s="32" t="s">
        <v>139</v>
      </c>
      <c r="B309" s="36" t="s">
        <v>161</v>
      </c>
      <c r="C309" s="36" t="s">
        <v>140</v>
      </c>
      <c r="D309" s="22">
        <f t="shared" si="124"/>
        <v>4109508</v>
      </c>
      <c r="E309" s="22">
        <f>E310</f>
        <v>4520071</v>
      </c>
      <c r="F309" s="22">
        <f t="shared" si="124"/>
        <v>4700177</v>
      </c>
    </row>
    <row r="310" spans="1:6" ht="45.75" customHeight="1" outlineLevel="5" x14ac:dyDescent="0.2">
      <c r="A310" s="32" t="s">
        <v>162</v>
      </c>
      <c r="B310" s="36" t="s">
        <v>161</v>
      </c>
      <c r="C310" s="36" t="s">
        <v>163</v>
      </c>
      <c r="D310" s="23">
        <v>4109508</v>
      </c>
      <c r="E310" s="24">
        <v>4520071</v>
      </c>
      <c r="F310" s="23">
        <v>4700177</v>
      </c>
    </row>
    <row r="311" spans="1:6" s="3" customFormat="1" ht="69" customHeight="1" outlineLevel="1" x14ac:dyDescent="0.2">
      <c r="A311" s="34" t="s">
        <v>164</v>
      </c>
      <c r="B311" s="39" t="s">
        <v>165</v>
      </c>
      <c r="C311" s="39" t="s">
        <v>4</v>
      </c>
      <c r="D311" s="21">
        <f>D312+D319+D336</f>
        <v>19056964.899999999</v>
      </c>
      <c r="E311" s="21">
        <f>E312+E319+E336</f>
        <v>6878446.3799999999</v>
      </c>
      <c r="F311" s="21">
        <f>F312+F319+F336</f>
        <v>6878446.3799999999</v>
      </c>
    </row>
    <row r="312" spans="1:6" s="3" customFormat="1" ht="84.75" customHeight="1" outlineLevel="1" x14ac:dyDescent="0.2">
      <c r="A312" s="32" t="s">
        <v>399</v>
      </c>
      <c r="B312" s="41" t="s">
        <v>166</v>
      </c>
      <c r="C312" s="41" t="s">
        <v>4</v>
      </c>
      <c r="D312" s="22">
        <f>D313</f>
        <v>5878446.3799999999</v>
      </c>
      <c r="E312" s="22">
        <f>E313</f>
        <v>5878446.3799999999</v>
      </c>
      <c r="F312" s="22">
        <f>F313</f>
        <v>5878446.3799999999</v>
      </c>
    </row>
    <row r="313" spans="1:6" s="3" customFormat="1" ht="92.25" customHeight="1" outlineLevel="1" x14ac:dyDescent="0.2">
      <c r="A313" s="32" t="s">
        <v>167</v>
      </c>
      <c r="B313" s="40" t="s">
        <v>168</v>
      </c>
      <c r="C313" s="40" t="s">
        <v>4</v>
      </c>
      <c r="D313" s="25">
        <f>D314</f>
        <v>5878446.3799999999</v>
      </c>
      <c r="E313" s="25">
        <f t="shared" ref="E313:F313" si="125">E314</f>
        <v>5878446.3799999999</v>
      </c>
      <c r="F313" s="25">
        <f t="shared" si="125"/>
        <v>5878446.3799999999</v>
      </c>
    </row>
    <row r="314" spans="1:6" s="3" customFormat="1" ht="66.75" customHeight="1" outlineLevel="1" x14ac:dyDescent="0.2">
      <c r="A314" s="32" t="s">
        <v>169</v>
      </c>
      <c r="B314" s="41" t="s">
        <v>170</v>
      </c>
      <c r="C314" s="41" t="s">
        <v>4</v>
      </c>
      <c r="D314" s="22">
        <f>D315+D317</f>
        <v>5878446.3799999999</v>
      </c>
      <c r="E314" s="22">
        <f t="shared" ref="E314:F314" si="126">E315+E317</f>
        <v>5878446.3799999999</v>
      </c>
      <c r="F314" s="22">
        <f t="shared" si="126"/>
        <v>5878446.3799999999</v>
      </c>
    </row>
    <row r="315" spans="1:6" s="3" customFormat="1" ht="48.75" customHeight="1" outlineLevel="1" x14ac:dyDescent="0.2">
      <c r="A315" s="37" t="s">
        <v>6</v>
      </c>
      <c r="B315" s="54" t="s">
        <v>170</v>
      </c>
      <c r="C315" s="54" t="s">
        <v>7</v>
      </c>
      <c r="D315" s="22">
        <f>D316</f>
        <v>607956.38</v>
      </c>
      <c r="E315" s="22">
        <f t="shared" ref="E315:F315" si="127">E316</f>
        <v>607956.38</v>
      </c>
      <c r="F315" s="22">
        <f t="shared" si="127"/>
        <v>607956.38</v>
      </c>
    </row>
    <row r="316" spans="1:6" s="3" customFormat="1" ht="53.25" customHeight="1" outlineLevel="1" x14ac:dyDescent="0.2">
      <c r="A316" s="37" t="s">
        <v>8</v>
      </c>
      <c r="B316" s="54" t="s">
        <v>170</v>
      </c>
      <c r="C316" s="54" t="s">
        <v>9</v>
      </c>
      <c r="D316" s="23">
        <v>607956.38</v>
      </c>
      <c r="E316" s="23">
        <v>607956.38</v>
      </c>
      <c r="F316" s="23">
        <v>607956.38</v>
      </c>
    </row>
    <row r="317" spans="1:6" s="3" customFormat="1" ht="66" customHeight="1" outlineLevel="1" x14ac:dyDescent="0.2">
      <c r="A317" s="65" t="s">
        <v>460</v>
      </c>
      <c r="B317" s="54" t="s">
        <v>170</v>
      </c>
      <c r="C317" s="54" t="s">
        <v>408</v>
      </c>
      <c r="D317" s="22">
        <f>D318</f>
        <v>5270490</v>
      </c>
      <c r="E317" s="22">
        <f t="shared" ref="E317:F317" si="128">E318</f>
        <v>5270490</v>
      </c>
      <c r="F317" s="22">
        <f t="shared" si="128"/>
        <v>5270490</v>
      </c>
    </row>
    <row r="318" spans="1:6" s="3" customFormat="1" ht="39" customHeight="1" outlineLevel="1" x14ac:dyDescent="0.2">
      <c r="A318" s="65" t="s">
        <v>409</v>
      </c>
      <c r="B318" s="54" t="s">
        <v>170</v>
      </c>
      <c r="C318" s="54" t="s">
        <v>410</v>
      </c>
      <c r="D318" s="23">
        <v>5270490</v>
      </c>
      <c r="E318" s="23">
        <v>5270490</v>
      </c>
      <c r="F318" s="23">
        <v>5270490</v>
      </c>
    </row>
    <row r="319" spans="1:6" ht="66.75" customHeight="1" outlineLevel="1" x14ac:dyDescent="0.2">
      <c r="A319" s="32" t="s">
        <v>171</v>
      </c>
      <c r="B319" s="41" t="s">
        <v>172</v>
      </c>
      <c r="C319" s="41" t="s">
        <v>4</v>
      </c>
      <c r="D319" s="22">
        <f>D320</f>
        <v>12178518.52</v>
      </c>
      <c r="E319" s="22">
        <f t="shared" ref="E319:F319" si="129">E320</f>
        <v>1000000</v>
      </c>
      <c r="F319" s="22">
        <f t="shared" si="129"/>
        <v>1000000</v>
      </c>
    </row>
    <row r="320" spans="1:6" s="4" customFormat="1" ht="74.25" customHeight="1" outlineLevel="1" x14ac:dyDescent="0.2">
      <c r="A320" s="32" t="s">
        <v>173</v>
      </c>
      <c r="B320" s="40" t="s">
        <v>174</v>
      </c>
      <c r="C320" s="40" t="s">
        <v>4</v>
      </c>
      <c r="D320" s="25">
        <f>D321+D324+D327+D330+D333</f>
        <v>12178518.52</v>
      </c>
      <c r="E320" s="25">
        <f t="shared" ref="E320:F320" si="130">E321+E324+E327+E330+E333</f>
        <v>1000000</v>
      </c>
      <c r="F320" s="25">
        <f t="shared" si="130"/>
        <v>1000000</v>
      </c>
    </row>
    <row r="321" spans="1:6" ht="54.75" customHeight="1" outlineLevel="1" x14ac:dyDescent="0.2">
      <c r="A321" s="32" t="s">
        <v>175</v>
      </c>
      <c r="B321" s="41" t="s">
        <v>176</v>
      </c>
      <c r="C321" s="41" t="s">
        <v>4</v>
      </c>
      <c r="D321" s="22">
        <f t="shared" ref="D321:F322" si="131">D322</f>
        <v>695000</v>
      </c>
      <c r="E321" s="22">
        <f t="shared" si="131"/>
        <v>0</v>
      </c>
      <c r="F321" s="22">
        <f t="shared" si="131"/>
        <v>0</v>
      </c>
    </row>
    <row r="322" spans="1:6" ht="46.5" customHeight="1" outlineLevel="1" x14ac:dyDescent="0.2">
      <c r="A322" s="37" t="s">
        <v>6</v>
      </c>
      <c r="B322" s="41" t="s">
        <v>176</v>
      </c>
      <c r="C322" s="41" t="s">
        <v>7</v>
      </c>
      <c r="D322" s="22">
        <f t="shared" si="131"/>
        <v>695000</v>
      </c>
      <c r="E322" s="22">
        <f t="shared" si="131"/>
        <v>0</v>
      </c>
      <c r="F322" s="22">
        <f t="shared" si="131"/>
        <v>0</v>
      </c>
    </row>
    <row r="323" spans="1:6" ht="57.75" customHeight="1" outlineLevel="3" x14ac:dyDescent="0.2">
      <c r="A323" s="32" t="s">
        <v>8</v>
      </c>
      <c r="B323" s="41" t="s">
        <v>176</v>
      </c>
      <c r="C323" s="41" t="s">
        <v>9</v>
      </c>
      <c r="D323" s="23">
        <v>695000</v>
      </c>
      <c r="E323" s="24">
        <v>0</v>
      </c>
      <c r="F323" s="23">
        <v>0</v>
      </c>
    </row>
    <row r="324" spans="1:6" ht="45.75" customHeight="1" outlineLevel="3" x14ac:dyDescent="0.2">
      <c r="A324" s="32" t="s">
        <v>177</v>
      </c>
      <c r="B324" s="41" t="s">
        <v>178</v>
      </c>
      <c r="C324" s="41" t="s">
        <v>4</v>
      </c>
      <c r="D324" s="22">
        <f>D325</f>
        <v>1200000</v>
      </c>
      <c r="E324" s="22">
        <f t="shared" ref="E324:F324" si="132">E325</f>
        <v>1000000</v>
      </c>
      <c r="F324" s="22">
        <f t="shared" si="132"/>
        <v>1000000</v>
      </c>
    </row>
    <row r="325" spans="1:6" ht="48.75" customHeight="1" outlineLevel="3" x14ac:dyDescent="0.2">
      <c r="A325" s="32" t="s">
        <v>6</v>
      </c>
      <c r="B325" s="41" t="s">
        <v>178</v>
      </c>
      <c r="C325" s="41" t="s">
        <v>7</v>
      </c>
      <c r="D325" s="22">
        <f>D326</f>
        <v>1200000</v>
      </c>
      <c r="E325" s="22">
        <f>E326</f>
        <v>1000000</v>
      </c>
      <c r="F325" s="22">
        <f>F326</f>
        <v>1000000</v>
      </c>
    </row>
    <row r="326" spans="1:6" ht="60.75" customHeight="1" outlineLevel="3" x14ac:dyDescent="0.2">
      <c r="A326" s="32" t="s">
        <v>8</v>
      </c>
      <c r="B326" s="41" t="s">
        <v>178</v>
      </c>
      <c r="C326" s="41" t="s">
        <v>9</v>
      </c>
      <c r="D326" s="23">
        <v>1200000</v>
      </c>
      <c r="E326" s="23">
        <v>1000000</v>
      </c>
      <c r="F326" s="23">
        <v>1000000</v>
      </c>
    </row>
    <row r="327" spans="1:6" ht="40.5" customHeight="1" outlineLevel="5" x14ac:dyDescent="0.2">
      <c r="A327" s="32" t="s">
        <v>179</v>
      </c>
      <c r="B327" s="36" t="s">
        <v>180</v>
      </c>
      <c r="C327" s="36" t="s">
        <v>4</v>
      </c>
      <c r="D327" s="22">
        <f t="shared" ref="D327:F328" si="133">D328</f>
        <v>105000</v>
      </c>
      <c r="E327" s="22">
        <f t="shared" si="133"/>
        <v>0</v>
      </c>
      <c r="F327" s="22">
        <f t="shared" si="133"/>
        <v>0</v>
      </c>
    </row>
    <row r="328" spans="1:6" ht="47.25" customHeight="1" outlineLevel="5" x14ac:dyDescent="0.2">
      <c r="A328" s="37" t="s">
        <v>6</v>
      </c>
      <c r="B328" s="36" t="s">
        <v>180</v>
      </c>
      <c r="C328" s="36" t="s">
        <v>7</v>
      </c>
      <c r="D328" s="22">
        <f t="shared" si="133"/>
        <v>105000</v>
      </c>
      <c r="E328" s="22">
        <f t="shared" si="133"/>
        <v>0</v>
      </c>
      <c r="F328" s="22">
        <f t="shared" si="133"/>
        <v>0</v>
      </c>
    </row>
    <row r="329" spans="1:6" ht="63" customHeight="1" outlineLevel="5" x14ac:dyDescent="0.2">
      <c r="A329" s="37" t="s">
        <v>8</v>
      </c>
      <c r="B329" s="36" t="s">
        <v>180</v>
      </c>
      <c r="C329" s="36" t="s">
        <v>9</v>
      </c>
      <c r="D329" s="23">
        <v>105000</v>
      </c>
      <c r="E329" s="23">
        <v>0</v>
      </c>
      <c r="F329" s="23">
        <v>0</v>
      </c>
    </row>
    <row r="330" spans="1:6" ht="60.75" customHeight="1" outlineLevel="5" x14ac:dyDescent="0.2">
      <c r="A330" s="32" t="s">
        <v>352</v>
      </c>
      <c r="B330" s="59" t="s">
        <v>355</v>
      </c>
      <c r="C330" s="59" t="s">
        <v>4</v>
      </c>
      <c r="D330" s="22">
        <f>D331</f>
        <v>10000000</v>
      </c>
      <c r="E330" s="22">
        <f t="shared" ref="E330:F331" si="134">E331</f>
        <v>0</v>
      </c>
      <c r="F330" s="22">
        <f t="shared" si="134"/>
        <v>0</v>
      </c>
    </row>
    <row r="331" spans="1:6" ht="45.75" customHeight="1" outlineLevel="5" x14ac:dyDescent="0.2">
      <c r="A331" s="37" t="s">
        <v>6</v>
      </c>
      <c r="B331" s="59" t="s">
        <v>355</v>
      </c>
      <c r="C331" s="59" t="s">
        <v>7</v>
      </c>
      <c r="D331" s="22">
        <f>D332</f>
        <v>10000000</v>
      </c>
      <c r="E331" s="22">
        <f t="shared" si="134"/>
        <v>0</v>
      </c>
      <c r="F331" s="22">
        <f t="shared" si="134"/>
        <v>0</v>
      </c>
    </row>
    <row r="332" spans="1:6" ht="55.5" customHeight="1" outlineLevel="5" x14ac:dyDescent="0.2">
      <c r="A332" s="32" t="s">
        <v>8</v>
      </c>
      <c r="B332" s="59" t="s">
        <v>355</v>
      </c>
      <c r="C332" s="59" t="s">
        <v>9</v>
      </c>
      <c r="D332" s="23">
        <v>10000000</v>
      </c>
      <c r="E332" s="23">
        <v>0</v>
      </c>
      <c r="F332" s="23">
        <v>0</v>
      </c>
    </row>
    <row r="333" spans="1:6" ht="44.25" customHeight="1" outlineLevel="4" x14ac:dyDescent="0.2">
      <c r="A333" s="32" t="s">
        <v>404</v>
      </c>
      <c r="B333" s="54" t="s">
        <v>405</v>
      </c>
      <c r="C333" s="54" t="s">
        <v>4</v>
      </c>
      <c r="D333" s="22">
        <f t="shared" ref="D333:F334" si="135">D334</f>
        <v>178518.52</v>
      </c>
      <c r="E333" s="22">
        <f t="shared" si="135"/>
        <v>0</v>
      </c>
      <c r="F333" s="22">
        <f t="shared" si="135"/>
        <v>0</v>
      </c>
    </row>
    <row r="334" spans="1:6" ht="48.75" customHeight="1" outlineLevel="4" x14ac:dyDescent="0.2">
      <c r="A334" s="32" t="s">
        <v>6</v>
      </c>
      <c r="B334" s="54" t="s">
        <v>405</v>
      </c>
      <c r="C334" s="54" t="s">
        <v>7</v>
      </c>
      <c r="D334" s="22">
        <f t="shared" si="135"/>
        <v>178518.52</v>
      </c>
      <c r="E334" s="22">
        <f t="shared" si="135"/>
        <v>0</v>
      </c>
      <c r="F334" s="22">
        <f t="shared" si="135"/>
        <v>0</v>
      </c>
    </row>
    <row r="335" spans="1:6" s="67" customFormat="1" ht="59.25" customHeight="1" outlineLevel="4" x14ac:dyDescent="0.2">
      <c r="A335" s="65" t="s">
        <v>8</v>
      </c>
      <c r="B335" s="54" t="s">
        <v>405</v>
      </c>
      <c r="C335" s="54" t="s">
        <v>9</v>
      </c>
      <c r="D335" s="23">
        <v>178518.52</v>
      </c>
      <c r="E335" s="23">
        <v>0</v>
      </c>
      <c r="F335" s="23">
        <v>0</v>
      </c>
    </row>
    <row r="336" spans="1:6" ht="66" customHeight="1" outlineLevel="5" x14ac:dyDescent="0.2">
      <c r="A336" s="32" t="s">
        <v>181</v>
      </c>
      <c r="B336" s="36" t="s">
        <v>182</v>
      </c>
      <c r="C336" s="36" t="s">
        <v>4</v>
      </c>
      <c r="D336" s="22">
        <f>D337</f>
        <v>1000000</v>
      </c>
      <c r="E336" s="22">
        <f>E337</f>
        <v>0</v>
      </c>
      <c r="F336" s="22">
        <f>F337</f>
        <v>0</v>
      </c>
    </row>
    <row r="337" spans="1:6" ht="46.5" customHeight="1" outlineLevel="5" x14ac:dyDescent="0.2">
      <c r="A337" s="37" t="s">
        <v>183</v>
      </c>
      <c r="B337" s="36" t="s">
        <v>184</v>
      </c>
      <c r="C337" s="36" t="s">
        <v>4</v>
      </c>
      <c r="D337" s="22">
        <f t="shared" ref="D337:F338" si="136">D338</f>
        <v>1000000</v>
      </c>
      <c r="E337" s="22">
        <f t="shared" si="136"/>
        <v>0</v>
      </c>
      <c r="F337" s="22">
        <f t="shared" si="136"/>
        <v>0</v>
      </c>
    </row>
    <row r="338" spans="1:6" ht="43.5" customHeight="1" outlineLevel="5" x14ac:dyDescent="0.2">
      <c r="A338" s="32" t="s">
        <v>6</v>
      </c>
      <c r="B338" s="36" t="s">
        <v>184</v>
      </c>
      <c r="C338" s="36" t="s">
        <v>7</v>
      </c>
      <c r="D338" s="22">
        <f t="shared" si="136"/>
        <v>1000000</v>
      </c>
      <c r="E338" s="22">
        <f t="shared" si="136"/>
        <v>0</v>
      </c>
      <c r="F338" s="22">
        <f t="shared" si="136"/>
        <v>0</v>
      </c>
    </row>
    <row r="339" spans="1:6" ht="60" customHeight="1" outlineLevel="5" x14ac:dyDescent="0.2">
      <c r="A339" s="37" t="s">
        <v>8</v>
      </c>
      <c r="B339" s="36" t="s">
        <v>184</v>
      </c>
      <c r="C339" s="36" t="s">
        <v>9</v>
      </c>
      <c r="D339" s="23">
        <v>1000000</v>
      </c>
      <c r="E339" s="24">
        <v>0</v>
      </c>
      <c r="F339" s="23">
        <v>0</v>
      </c>
    </row>
    <row r="340" spans="1:6" s="3" customFormat="1" ht="78.75" customHeight="1" outlineLevel="2" x14ac:dyDescent="0.2">
      <c r="A340" s="47" t="s">
        <v>303</v>
      </c>
      <c r="B340" s="35" t="s">
        <v>185</v>
      </c>
      <c r="C340" s="35" t="s">
        <v>4</v>
      </c>
      <c r="D340" s="21">
        <f t="shared" ref="D340:F340" si="137">D341</f>
        <v>10311277.83</v>
      </c>
      <c r="E340" s="21">
        <f t="shared" si="137"/>
        <v>0</v>
      </c>
      <c r="F340" s="21">
        <f t="shared" si="137"/>
        <v>0</v>
      </c>
    </row>
    <row r="341" spans="1:6" ht="71.25" customHeight="1" outlineLevel="2" x14ac:dyDescent="0.2">
      <c r="A341" s="48" t="s">
        <v>186</v>
      </c>
      <c r="B341" s="36" t="s">
        <v>187</v>
      </c>
      <c r="C341" s="36" t="s">
        <v>4</v>
      </c>
      <c r="D341" s="22">
        <f>D342+D345</f>
        <v>10311277.83</v>
      </c>
      <c r="E341" s="22">
        <f t="shared" ref="E341:F341" si="138">E342+E345</f>
        <v>0</v>
      </c>
      <c r="F341" s="22">
        <f t="shared" si="138"/>
        <v>0</v>
      </c>
    </row>
    <row r="342" spans="1:6" ht="42" customHeight="1" outlineLevel="2" x14ac:dyDescent="0.2">
      <c r="A342" s="43" t="s">
        <v>188</v>
      </c>
      <c r="B342" s="45" t="s">
        <v>189</v>
      </c>
      <c r="C342" s="36" t="s">
        <v>4</v>
      </c>
      <c r="D342" s="22">
        <f>D343</f>
        <v>583289.62</v>
      </c>
      <c r="E342" s="22">
        <f t="shared" ref="E342:F342" si="139">E343</f>
        <v>0</v>
      </c>
      <c r="F342" s="22">
        <f t="shared" si="139"/>
        <v>0</v>
      </c>
    </row>
    <row r="343" spans="1:6" ht="45.75" customHeight="1" outlineLevel="2" x14ac:dyDescent="0.2">
      <c r="A343" s="32" t="s">
        <v>6</v>
      </c>
      <c r="B343" s="45" t="s">
        <v>189</v>
      </c>
      <c r="C343" s="36" t="s">
        <v>7</v>
      </c>
      <c r="D343" s="22">
        <f t="shared" ref="D343:E343" si="140">D344</f>
        <v>583289.62</v>
      </c>
      <c r="E343" s="22">
        <f t="shared" si="140"/>
        <v>0</v>
      </c>
      <c r="F343" s="22">
        <f>F344</f>
        <v>0</v>
      </c>
    </row>
    <row r="344" spans="1:6" ht="63.75" customHeight="1" outlineLevel="2" x14ac:dyDescent="0.2">
      <c r="A344" s="37" t="s">
        <v>8</v>
      </c>
      <c r="B344" s="45" t="s">
        <v>189</v>
      </c>
      <c r="C344" s="36" t="s">
        <v>9</v>
      </c>
      <c r="D344" s="23">
        <v>583289.62</v>
      </c>
      <c r="E344" s="23">
        <v>0</v>
      </c>
      <c r="F344" s="23">
        <v>0</v>
      </c>
    </row>
    <row r="345" spans="1:6" ht="45" customHeight="1" outlineLevel="2" x14ac:dyDescent="0.2">
      <c r="A345" s="32" t="s">
        <v>190</v>
      </c>
      <c r="B345" s="45" t="s">
        <v>191</v>
      </c>
      <c r="C345" s="36" t="s">
        <v>4</v>
      </c>
      <c r="D345" s="22">
        <f>D346</f>
        <v>9727988.2100000009</v>
      </c>
      <c r="E345" s="22">
        <f t="shared" ref="E345:F345" si="141">E346</f>
        <v>0</v>
      </c>
      <c r="F345" s="22">
        <f t="shared" si="141"/>
        <v>0</v>
      </c>
    </row>
    <row r="346" spans="1:6" ht="51.75" customHeight="1" outlineLevel="2" x14ac:dyDescent="0.2">
      <c r="A346" s="32" t="s">
        <v>6</v>
      </c>
      <c r="B346" s="45" t="s">
        <v>191</v>
      </c>
      <c r="C346" s="36" t="s">
        <v>7</v>
      </c>
      <c r="D346" s="22">
        <f t="shared" ref="D346:E346" si="142">D347</f>
        <v>9727988.2100000009</v>
      </c>
      <c r="E346" s="22">
        <f t="shared" si="142"/>
        <v>0</v>
      </c>
      <c r="F346" s="22">
        <f>F347</f>
        <v>0</v>
      </c>
    </row>
    <row r="347" spans="1:6" ht="63.75" customHeight="1" outlineLevel="2" x14ac:dyDescent="0.2">
      <c r="A347" s="37" t="s">
        <v>8</v>
      </c>
      <c r="B347" s="45" t="s">
        <v>191</v>
      </c>
      <c r="C347" s="36" t="s">
        <v>9</v>
      </c>
      <c r="D347" s="23">
        <v>9727988.2100000009</v>
      </c>
      <c r="E347" s="23">
        <v>0</v>
      </c>
      <c r="F347" s="23">
        <v>0</v>
      </c>
    </row>
    <row r="348" spans="1:6" s="3" customFormat="1" ht="53.25" customHeight="1" outlineLevel="2" x14ac:dyDescent="0.2">
      <c r="A348" s="38" t="s">
        <v>356</v>
      </c>
      <c r="B348" s="35" t="s">
        <v>192</v>
      </c>
      <c r="C348" s="35" t="s">
        <v>4</v>
      </c>
      <c r="D348" s="21">
        <f>D349</f>
        <v>64354927.060000002</v>
      </c>
      <c r="E348" s="21">
        <f>E349</f>
        <v>38822803</v>
      </c>
      <c r="F348" s="21">
        <f>F349</f>
        <v>31572803</v>
      </c>
    </row>
    <row r="349" spans="1:6" ht="45" customHeight="1" outlineLevel="2" x14ac:dyDescent="0.2">
      <c r="A349" s="43" t="s">
        <v>193</v>
      </c>
      <c r="B349" s="42" t="s">
        <v>194</v>
      </c>
      <c r="C349" s="42" t="s">
        <v>4</v>
      </c>
      <c r="D349" s="25">
        <f>D350+D353+D356+D359+D362+D365+D368+D371+D374+D377+D380+D383+D386+D389+D392+D395+D398+D401+D404+D407+D410+D413+D416+D419+D422+D429+D432</f>
        <v>64354927.060000002</v>
      </c>
      <c r="E349" s="25">
        <f t="shared" ref="E349:F349" si="143">E350+E353+E359+E368+E371+E422+E374+E365+E429+E356+E362</f>
        <v>38822803</v>
      </c>
      <c r="F349" s="25">
        <f t="shared" si="143"/>
        <v>31572803</v>
      </c>
    </row>
    <row r="350" spans="1:6" ht="47.25" customHeight="1" outlineLevel="2" x14ac:dyDescent="0.2">
      <c r="A350" s="32" t="s">
        <v>195</v>
      </c>
      <c r="B350" s="36" t="s">
        <v>196</v>
      </c>
      <c r="C350" s="36" t="s">
        <v>4</v>
      </c>
      <c r="D350" s="22">
        <f t="shared" ref="D350:F351" si="144">D351</f>
        <v>2750000</v>
      </c>
      <c r="E350" s="22">
        <f t="shared" si="144"/>
        <v>0</v>
      </c>
      <c r="F350" s="22">
        <f t="shared" si="144"/>
        <v>0</v>
      </c>
    </row>
    <row r="351" spans="1:6" ht="48" customHeight="1" outlineLevel="2" x14ac:dyDescent="0.2">
      <c r="A351" s="37" t="s">
        <v>6</v>
      </c>
      <c r="B351" s="36" t="s">
        <v>196</v>
      </c>
      <c r="C351" s="36" t="s">
        <v>7</v>
      </c>
      <c r="D351" s="22">
        <f t="shared" si="144"/>
        <v>2750000</v>
      </c>
      <c r="E351" s="22">
        <f t="shared" si="144"/>
        <v>0</v>
      </c>
      <c r="F351" s="22">
        <f t="shared" si="144"/>
        <v>0</v>
      </c>
    </row>
    <row r="352" spans="1:6" ht="58.5" customHeight="1" outlineLevel="2" x14ac:dyDescent="0.2">
      <c r="A352" s="32" t="s">
        <v>8</v>
      </c>
      <c r="B352" s="36" t="s">
        <v>196</v>
      </c>
      <c r="C352" s="36" t="s">
        <v>9</v>
      </c>
      <c r="D352" s="23">
        <v>2750000</v>
      </c>
      <c r="E352" s="24">
        <v>0</v>
      </c>
      <c r="F352" s="23">
        <v>0</v>
      </c>
    </row>
    <row r="353" spans="1:6" ht="42" customHeight="1" outlineLevel="2" x14ac:dyDescent="0.2">
      <c r="A353" s="32" t="s">
        <v>197</v>
      </c>
      <c r="B353" s="36" t="s">
        <v>198</v>
      </c>
      <c r="C353" s="36" t="s">
        <v>4</v>
      </c>
      <c r="D353" s="22">
        <f t="shared" ref="D353:F354" si="145">D354</f>
        <v>200000</v>
      </c>
      <c r="E353" s="22">
        <f t="shared" si="145"/>
        <v>0</v>
      </c>
      <c r="F353" s="22">
        <f t="shared" si="145"/>
        <v>0</v>
      </c>
    </row>
    <row r="354" spans="1:6" ht="49.5" customHeight="1" outlineLevel="2" x14ac:dyDescent="0.2">
      <c r="A354" s="32" t="s">
        <v>6</v>
      </c>
      <c r="B354" s="36" t="s">
        <v>198</v>
      </c>
      <c r="C354" s="36" t="s">
        <v>7</v>
      </c>
      <c r="D354" s="22">
        <f t="shared" si="145"/>
        <v>200000</v>
      </c>
      <c r="E354" s="22">
        <f t="shared" si="145"/>
        <v>0</v>
      </c>
      <c r="F354" s="22">
        <f t="shared" si="145"/>
        <v>0</v>
      </c>
    </row>
    <row r="355" spans="1:6" ht="58.5" customHeight="1" outlineLevel="2" x14ac:dyDescent="0.2">
      <c r="A355" s="32" t="s">
        <v>199</v>
      </c>
      <c r="B355" s="36" t="s">
        <v>198</v>
      </c>
      <c r="C355" s="36" t="s">
        <v>9</v>
      </c>
      <c r="D355" s="23">
        <v>200000</v>
      </c>
      <c r="E355" s="24">
        <v>0</v>
      </c>
      <c r="F355" s="23">
        <v>0</v>
      </c>
    </row>
    <row r="356" spans="1:6" ht="46.5" customHeight="1" outlineLevel="2" x14ac:dyDescent="0.2">
      <c r="A356" s="55" t="s">
        <v>418</v>
      </c>
      <c r="B356" s="36" t="s">
        <v>419</v>
      </c>
      <c r="C356" s="36" t="s">
        <v>4</v>
      </c>
      <c r="D356" s="31">
        <f>D357</f>
        <v>550000</v>
      </c>
      <c r="E356" s="31">
        <f t="shared" ref="E356:F356" si="146">E357</f>
        <v>0</v>
      </c>
      <c r="F356" s="31">
        <f t="shared" si="146"/>
        <v>0</v>
      </c>
    </row>
    <row r="357" spans="1:6" ht="58.5" customHeight="1" outlineLevel="2" x14ac:dyDescent="0.2">
      <c r="A357" s="65" t="s">
        <v>320</v>
      </c>
      <c r="B357" s="36" t="s">
        <v>419</v>
      </c>
      <c r="C357" s="36" t="s">
        <v>7</v>
      </c>
      <c r="D357" s="31">
        <f>D358</f>
        <v>550000</v>
      </c>
      <c r="E357" s="31">
        <f t="shared" ref="E357:F357" si="147">E358</f>
        <v>0</v>
      </c>
      <c r="F357" s="31">
        <f t="shared" si="147"/>
        <v>0</v>
      </c>
    </row>
    <row r="358" spans="1:6" ht="58.5" customHeight="1" outlineLevel="2" x14ac:dyDescent="0.2">
      <c r="A358" s="55" t="s">
        <v>8</v>
      </c>
      <c r="B358" s="36" t="s">
        <v>419</v>
      </c>
      <c r="C358" s="36" t="s">
        <v>9</v>
      </c>
      <c r="D358" s="23">
        <v>550000</v>
      </c>
      <c r="E358" s="24">
        <v>0</v>
      </c>
      <c r="F358" s="23">
        <v>0</v>
      </c>
    </row>
    <row r="359" spans="1:6" ht="30.75" customHeight="1" outlineLevel="2" x14ac:dyDescent="0.2">
      <c r="A359" s="32" t="s">
        <v>200</v>
      </c>
      <c r="B359" s="36" t="s">
        <v>201</v>
      </c>
      <c r="C359" s="36" t="s">
        <v>4</v>
      </c>
      <c r="D359" s="22">
        <f t="shared" ref="D359:F360" si="148">D360</f>
        <v>5500000</v>
      </c>
      <c r="E359" s="22">
        <f t="shared" si="148"/>
        <v>4700000</v>
      </c>
      <c r="F359" s="22">
        <f t="shared" si="148"/>
        <v>2700000</v>
      </c>
    </row>
    <row r="360" spans="1:6" ht="47.25" customHeight="1" outlineLevel="2" x14ac:dyDescent="0.2">
      <c r="A360" s="32" t="s">
        <v>6</v>
      </c>
      <c r="B360" s="36" t="s">
        <v>201</v>
      </c>
      <c r="C360" s="36" t="s">
        <v>7</v>
      </c>
      <c r="D360" s="22">
        <f t="shared" si="148"/>
        <v>5500000</v>
      </c>
      <c r="E360" s="22">
        <f t="shared" si="148"/>
        <v>4700000</v>
      </c>
      <c r="F360" s="22">
        <f t="shared" si="148"/>
        <v>2700000</v>
      </c>
    </row>
    <row r="361" spans="1:6" ht="56.25" customHeight="1" outlineLevel="2" x14ac:dyDescent="0.2">
      <c r="A361" s="32" t="s">
        <v>8</v>
      </c>
      <c r="B361" s="36" t="s">
        <v>201</v>
      </c>
      <c r="C361" s="36" t="s">
        <v>9</v>
      </c>
      <c r="D361" s="23">
        <v>5500000</v>
      </c>
      <c r="E361" s="23">
        <v>4700000</v>
      </c>
      <c r="F361" s="23">
        <v>2700000</v>
      </c>
    </row>
    <row r="362" spans="1:6" ht="33.75" customHeight="1" outlineLevel="2" x14ac:dyDescent="0.2">
      <c r="A362" s="32" t="s">
        <v>420</v>
      </c>
      <c r="B362" s="54" t="s">
        <v>421</v>
      </c>
      <c r="C362" s="54" t="s">
        <v>4</v>
      </c>
      <c r="D362" s="22">
        <f>D363</f>
        <v>120000</v>
      </c>
      <c r="E362" s="22">
        <f t="shared" ref="E362:F363" si="149">E363</f>
        <v>0</v>
      </c>
      <c r="F362" s="22">
        <f t="shared" si="149"/>
        <v>0</v>
      </c>
    </row>
    <row r="363" spans="1:6" ht="45.75" customHeight="1" outlineLevel="2" x14ac:dyDescent="0.2">
      <c r="A363" s="32" t="s">
        <v>6</v>
      </c>
      <c r="B363" s="54" t="s">
        <v>421</v>
      </c>
      <c r="C363" s="54" t="s">
        <v>7</v>
      </c>
      <c r="D363" s="22">
        <f>D364</f>
        <v>120000</v>
      </c>
      <c r="E363" s="22">
        <f t="shared" si="149"/>
        <v>0</v>
      </c>
      <c r="F363" s="22">
        <f t="shared" si="149"/>
        <v>0</v>
      </c>
    </row>
    <row r="364" spans="1:6" s="67" customFormat="1" ht="54" customHeight="1" outlineLevel="2" x14ac:dyDescent="0.2">
      <c r="A364" s="55" t="s">
        <v>8</v>
      </c>
      <c r="B364" s="54" t="s">
        <v>421</v>
      </c>
      <c r="C364" s="54" t="s">
        <v>9</v>
      </c>
      <c r="D364" s="23">
        <v>120000</v>
      </c>
      <c r="E364" s="23">
        <v>0</v>
      </c>
      <c r="F364" s="23">
        <v>0</v>
      </c>
    </row>
    <row r="365" spans="1:6" s="11" customFormat="1" ht="34.5" customHeight="1" outlineLevel="2" x14ac:dyDescent="0.25">
      <c r="A365" s="32" t="s">
        <v>388</v>
      </c>
      <c r="B365" s="54" t="s">
        <v>389</v>
      </c>
      <c r="C365" s="54" t="s">
        <v>4</v>
      </c>
      <c r="D365" s="31">
        <f>D366</f>
        <v>240000</v>
      </c>
      <c r="E365" s="31">
        <f t="shared" ref="E365:F366" si="150">E366</f>
        <v>0</v>
      </c>
      <c r="F365" s="31">
        <f t="shared" si="150"/>
        <v>0</v>
      </c>
    </row>
    <row r="366" spans="1:6" s="11" customFormat="1" ht="49.5" customHeight="1" outlineLevel="2" x14ac:dyDescent="0.25">
      <c r="A366" s="55" t="s">
        <v>6</v>
      </c>
      <c r="B366" s="54" t="s">
        <v>389</v>
      </c>
      <c r="C366" s="54" t="s">
        <v>7</v>
      </c>
      <c r="D366" s="31">
        <f>D367</f>
        <v>240000</v>
      </c>
      <c r="E366" s="31">
        <f t="shared" si="150"/>
        <v>0</v>
      </c>
      <c r="F366" s="31">
        <f t="shared" si="150"/>
        <v>0</v>
      </c>
    </row>
    <row r="367" spans="1:6" s="11" customFormat="1" ht="48.75" customHeight="1" outlineLevel="2" x14ac:dyDescent="0.25">
      <c r="A367" s="55" t="s">
        <v>8</v>
      </c>
      <c r="B367" s="54" t="s">
        <v>389</v>
      </c>
      <c r="C367" s="54" t="s">
        <v>9</v>
      </c>
      <c r="D367" s="23">
        <v>240000</v>
      </c>
      <c r="E367" s="23">
        <v>0</v>
      </c>
      <c r="F367" s="23">
        <v>0</v>
      </c>
    </row>
    <row r="368" spans="1:6" ht="32.25" customHeight="1" outlineLevel="2" x14ac:dyDescent="0.2">
      <c r="A368" s="32" t="s">
        <v>202</v>
      </c>
      <c r="B368" s="36" t="s">
        <v>203</v>
      </c>
      <c r="C368" s="36" t="s">
        <v>4</v>
      </c>
      <c r="D368" s="22">
        <f t="shared" ref="D368:F369" si="151">D369</f>
        <v>400000</v>
      </c>
      <c r="E368" s="22">
        <f t="shared" si="151"/>
        <v>0</v>
      </c>
      <c r="F368" s="22">
        <f t="shared" si="151"/>
        <v>0</v>
      </c>
    </row>
    <row r="369" spans="1:6" ht="52.5" customHeight="1" outlineLevel="2" x14ac:dyDescent="0.2">
      <c r="A369" s="32" t="s">
        <v>6</v>
      </c>
      <c r="B369" s="36" t="s">
        <v>203</v>
      </c>
      <c r="C369" s="36" t="s">
        <v>7</v>
      </c>
      <c r="D369" s="22">
        <f t="shared" si="151"/>
        <v>400000</v>
      </c>
      <c r="E369" s="22">
        <f t="shared" si="151"/>
        <v>0</v>
      </c>
      <c r="F369" s="22">
        <f t="shared" si="151"/>
        <v>0</v>
      </c>
    </row>
    <row r="370" spans="1:6" ht="55.5" customHeight="1" outlineLevel="2" x14ac:dyDescent="0.2">
      <c r="A370" s="32" t="s">
        <v>199</v>
      </c>
      <c r="B370" s="36" t="s">
        <v>203</v>
      </c>
      <c r="C370" s="36" t="s">
        <v>9</v>
      </c>
      <c r="D370" s="23">
        <v>400000</v>
      </c>
      <c r="E370" s="24">
        <v>0</v>
      </c>
      <c r="F370" s="23">
        <v>0</v>
      </c>
    </row>
    <row r="371" spans="1:6" ht="38.25" customHeight="1" outlineLevel="2" x14ac:dyDescent="0.2">
      <c r="A371" s="32" t="s">
        <v>204</v>
      </c>
      <c r="B371" s="36" t="s">
        <v>205</v>
      </c>
      <c r="C371" s="36" t="s">
        <v>4</v>
      </c>
      <c r="D371" s="22">
        <f t="shared" ref="D371:F372" si="152">D372</f>
        <v>6190000</v>
      </c>
      <c r="E371" s="22">
        <f t="shared" si="152"/>
        <v>0</v>
      </c>
      <c r="F371" s="22">
        <f t="shared" si="152"/>
        <v>0</v>
      </c>
    </row>
    <row r="372" spans="1:6" ht="41.25" customHeight="1" outlineLevel="2" x14ac:dyDescent="0.2">
      <c r="A372" s="32" t="s">
        <v>6</v>
      </c>
      <c r="B372" s="36" t="s">
        <v>205</v>
      </c>
      <c r="C372" s="36" t="s">
        <v>7</v>
      </c>
      <c r="D372" s="22">
        <f t="shared" si="152"/>
        <v>6190000</v>
      </c>
      <c r="E372" s="22">
        <f t="shared" si="152"/>
        <v>0</v>
      </c>
      <c r="F372" s="22">
        <f t="shared" si="152"/>
        <v>0</v>
      </c>
    </row>
    <row r="373" spans="1:6" ht="60" customHeight="1" outlineLevel="2" x14ac:dyDescent="0.2">
      <c r="A373" s="32" t="s">
        <v>199</v>
      </c>
      <c r="B373" s="36" t="s">
        <v>205</v>
      </c>
      <c r="C373" s="36" t="s">
        <v>9</v>
      </c>
      <c r="D373" s="23">
        <v>6190000</v>
      </c>
      <c r="E373" s="24">
        <v>0</v>
      </c>
      <c r="F373" s="23">
        <v>0</v>
      </c>
    </row>
    <row r="374" spans="1:6" ht="52.5" customHeight="1" outlineLevel="2" x14ac:dyDescent="0.2">
      <c r="A374" s="32" t="s">
        <v>422</v>
      </c>
      <c r="B374" s="54" t="s">
        <v>423</v>
      </c>
      <c r="C374" s="54" t="s">
        <v>4</v>
      </c>
      <c r="D374" s="22">
        <f>D375</f>
        <v>100000</v>
      </c>
      <c r="E374" s="22">
        <f t="shared" ref="E374:F375" si="153">E375</f>
        <v>0</v>
      </c>
      <c r="F374" s="22">
        <f t="shared" si="153"/>
        <v>0</v>
      </c>
    </row>
    <row r="375" spans="1:6" ht="44.25" customHeight="1" outlineLevel="2" x14ac:dyDescent="0.2">
      <c r="A375" s="32" t="s">
        <v>6</v>
      </c>
      <c r="B375" s="54" t="s">
        <v>423</v>
      </c>
      <c r="C375" s="54" t="s">
        <v>7</v>
      </c>
      <c r="D375" s="22">
        <f>D376</f>
        <v>100000</v>
      </c>
      <c r="E375" s="22">
        <f t="shared" si="153"/>
        <v>0</v>
      </c>
      <c r="F375" s="22">
        <f t="shared" si="153"/>
        <v>0</v>
      </c>
    </row>
    <row r="376" spans="1:6" ht="54" customHeight="1" outlineLevel="2" x14ac:dyDescent="0.2">
      <c r="A376" s="55" t="s">
        <v>199</v>
      </c>
      <c r="B376" s="54" t="s">
        <v>423</v>
      </c>
      <c r="C376" s="54" t="s">
        <v>9</v>
      </c>
      <c r="D376" s="23">
        <v>100000</v>
      </c>
      <c r="E376" s="24">
        <v>0</v>
      </c>
      <c r="F376" s="23">
        <v>0</v>
      </c>
    </row>
    <row r="377" spans="1:6" ht="54" customHeight="1" outlineLevel="2" x14ac:dyDescent="0.2">
      <c r="A377" s="65" t="s">
        <v>424</v>
      </c>
      <c r="B377" s="54" t="s">
        <v>425</v>
      </c>
      <c r="C377" s="59" t="s">
        <v>4</v>
      </c>
      <c r="D377" s="78">
        <f>D378</f>
        <v>350000</v>
      </c>
      <c r="E377" s="78">
        <f t="shared" ref="E377:F377" si="154">E378</f>
        <v>0</v>
      </c>
      <c r="F377" s="78">
        <f t="shared" si="154"/>
        <v>0</v>
      </c>
    </row>
    <row r="378" spans="1:6" ht="54" customHeight="1" outlineLevel="2" x14ac:dyDescent="0.2">
      <c r="A378" s="55" t="s">
        <v>6</v>
      </c>
      <c r="B378" s="54" t="s">
        <v>425</v>
      </c>
      <c r="C378" s="59" t="s">
        <v>7</v>
      </c>
      <c r="D378" s="78">
        <f>D379</f>
        <v>350000</v>
      </c>
      <c r="E378" s="31">
        <v>0</v>
      </c>
      <c r="F378" s="31">
        <v>0</v>
      </c>
    </row>
    <row r="379" spans="1:6" ht="54" customHeight="1" outlineLevel="2" x14ac:dyDescent="0.2">
      <c r="A379" s="55" t="s">
        <v>199</v>
      </c>
      <c r="B379" s="54" t="s">
        <v>425</v>
      </c>
      <c r="C379" s="59" t="s">
        <v>9</v>
      </c>
      <c r="D379" s="79">
        <v>350000</v>
      </c>
      <c r="E379" s="23">
        <v>0</v>
      </c>
      <c r="F379" s="23">
        <v>0</v>
      </c>
    </row>
    <row r="380" spans="1:6" ht="54" customHeight="1" outlineLevel="2" x14ac:dyDescent="0.2">
      <c r="A380" s="65" t="s">
        <v>426</v>
      </c>
      <c r="B380" s="54" t="s">
        <v>427</v>
      </c>
      <c r="C380" s="59" t="s">
        <v>4</v>
      </c>
      <c r="D380" s="22">
        <f>D381</f>
        <v>350000</v>
      </c>
      <c r="E380" s="31">
        <v>0</v>
      </c>
      <c r="F380" s="31">
        <v>0</v>
      </c>
    </row>
    <row r="381" spans="1:6" ht="54" customHeight="1" outlineLevel="2" x14ac:dyDescent="0.2">
      <c r="A381" s="55" t="s">
        <v>6</v>
      </c>
      <c r="B381" s="54" t="s">
        <v>427</v>
      </c>
      <c r="C381" s="59" t="s">
        <v>7</v>
      </c>
      <c r="D381" s="22">
        <f>D382</f>
        <v>350000</v>
      </c>
      <c r="E381" s="31">
        <v>0</v>
      </c>
      <c r="F381" s="31">
        <v>0</v>
      </c>
    </row>
    <row r="382" spans="1:6" ht="54" customHeight="1" outlineLevel="2" x14ac:dyDescent="0.2">
      <c r="A382" s="55" t="s">
        <v>199</v>
      </c>
      <c r="B382" s="54" t="s">
        <v>427</v>
      </c>
      <c r="C382" s="59" t="s">
        <v>9</v>
      </c>
      <c r="D382" s="23">
        <v>350000</v>
      </c>
      <c r="E382" s="23">
        <v>0</v>
      </c>
      <c r="F382" s="23">
        <v>0</v>
      </c>
    </row>
    <row r="383" spans="1:6" ht="54" customHeight="1" outlineLevel="2" x14ac:dyDescent="0.2">
      <c r="A383" s="65" t="s">
        <v>428</v>
      </c>
      <c r="B383" s="54" t="s">
        <v>441</v>
      </c>
      <c r="C383" s="54" t="s">
        <v>4</v>
      </c>
      <c r="D383" s="31">
        <f>D384</f>
        <v>350000</v>
      </c>
      <c r="E383" s="31">
        <f t="shared" ref="E383:F383" si="155">E384</f>
        <v>0</v>
      </c>
      <c r="F383" s="31">
        <f t="shared" si="155"/>
        <v>0</v>
      </c>
    </row>
    <row r="384" spans="1:6" ht="54" customHeight="1" outlineLevel="2" x14ac:dyDescent="0.2">
      <c r="A384" s="55" t="s">
        <v>6</v>
      </c>
      <c r="B384" s="54" t="s">
        <v>441</v>
      </c>
      <c r="C384" s="54" t="s">
        <v>7</v>
      </c>
      <c r="D384" s="31">
        <f>D385</f>
        <v>350000</v>
      </c>
      <c r="E384" s="31">
        <f t="shared" ref="E384:F384" si="156">E385</f>
        <v>0</v>
      </c>
      <c r="F384" s="31">
        <f t="shared" si="156"/>
        <v>0</v>
      </c>
    </row>
    <row r="385" spans="1:6" ht="54" customHeight="1" outlineLevel="2" x14ac:dyDescent="0.2">
      <c r="A385" s="55" t="s">
        <v>199</v>
      </c>
      <c r="B385" s="54" t="s">
        <v>441</v>
      </c>
      <c r="C385" s="54" t="s">
        <v>9</v>
      </c>
      <c r="D385" s="23">
        <v>350000</v>
      </c>
      <c r="E385" s="24">
        <v>0</v>
      </c>
      <c r="F385" s="23">
        <v>0</v>
      </c>
    </row>
    <row r="386" spans="1:6" ht="54" customHeight="1" outlineLevel="2" x14ac:dyDescent="0.2">
      <c r="A386" s="65" t="s">
        <v>429</v>
      </c>
      <c r="B386" s="54" t="s">
        <v>442</v>
      </c>
      <c r="C386" s="54" t="s">
        <v>4</v>
      </c>
      <c r="D386" s="31">
        <f>D387</f>
        <v>350000</v>
      </c>
      <c r="E386" s="31">
        <f t="shared" ref="E386:F386" si="157">E387</f>
        <v>0</v>
      </c>
      <c r="F386" s="31">
        <f t="shared" si="157"/>
        <v>0</v>
      </c>
    </row>
    <row r="387" spans="1:6" ht="54" customHeight="1" outlineLevel="2" x14ac:dyDescent="0.2">
      <c r="A387" s="55" t="s">
        <v>6</v>
      </c>
      <c r="B387" s="54" t="s">
        <v>442</v>
      </c>
      <c r="C387" s="54" t="s">
        <v>7</v>
      </c>
      <c r="D387" s="31">
        <f>D388</f>
        <v>350000</v>
      </c>
      <c r="E387" s="31">
        <f t="shared" ref="E387:F387" si="158">E388</f>
        <v>0</v>
      </c>
      <c r="F387" s="31">
        <f t="shared" si="158"/>
        <v>0</v>
      </c>
    </row>
    <row r="388" spans="1:6" ht="54" customHeight="1" outlineLevel="2" x14ac:dyDescent="0.2">
      <c r="A388" s="55" t="s">
        <v>199</v>
      </c>
      <c r="B388" s="54" t="s">
        <v>442</v>
      </c>
      <c r="C388" s="54" t="s">
        <v>9</v>
      </c>
      <c r="D388" s="23">
        <v>350000</v>
      </c>
      <c r="E388" s="24">
        <v>0</v>
      </c>
      <c r="F388" s="23">
        <v>0</v>
      </c>
    </row>
    <row r="389" spans="1:6" ht="54" customHeight="1" outlineLevel="2" x14ac:dyDescent="0.2">
      <c r="A389" s="65" t="s">
        <v>430</v>
      </c>
      <c r="B389" s="54" t="s">
        <v>443</v>
      </c>
      <c r="C389" s="54" t="s">
        <v>4</v>
      </c>
      <c r="D389" s="31">
        <f>D390</f>
        <v>350000</v>
      </c>
      <c r="E389" s="31">
        <f t="shared" ref="E389:F389" si="159">E390</f>
        <v>0</v>
      </c>
      <c r="F389" s="31">
        <f t="shared" si="159"/>
        <v>0</v>
      </c>
    </row>
    <row r="390" spans="1:6" ht="54" customHeight="1" outlineLevel="2" x14ac:dyDescent="0.2">
      <c r="A390" s="55" t="s">
        <v>6</v>
      </c>
      <c r="B390" s="54" t="s">
        <v>443</v>
      </c>
      <c r="C390" s="54" t="s">
        <v>7</v>
      </c>
      <c r="D390" s="31">
        <f>D391</f>
        <v>350000</v>
      </c>
      <c r="E390" s="31">
        <f t="shared" ref="E390:F390" si="160">E391</f>
        <v>0</v>
      </c>
      <c r="F390" s="31">
        <f t="shared" si="160"/>
        <v>0</v>
      </c>
    </row>
    <row r="391" spans="1:6" ht="54" customHeight="1" outlineLevel="2" x14ac:dyDescent="0.2">
      <c r="A391" s="55" t="s">
        <v>199</v>
      </c>
      <c r="B391" s="54" t="s">
        <v>443</v>
      </c>
      <c r="C391" s="54" t="s">
        <v>9</v>
      </c>
      <c r="D391" s="23">
        <v>350000</v>
      </c>
      <c r="E391" s="24">
        <v>0</v>
      </c>
      <c r="F391" s="23">
        <v>0</v>
      </c>
    </row>
    <row r="392" spans="1:6" ht="54" customHeight="1" outlineLevel="2" x14ac:dyDescent="0.2">
      <c r="A392" s="65" t="s">
        <v>431</v>
      </c>
      <c r="B392" s="54" t="s">
        <v>444</v>
      </c>
      <c r="C392" s="54" t="s">
        <v>4</v>
      </c>
      <c r="D392" s="31">
        <f>D393</f>
        <v>350000</v>
      </c>
      <c r="E392" s="31">
        <f t="shared" ref="E392:F392" si="161">E393</f>
        <v>0</v>
      </c>
      <c r="F392" s="31">
        <f t="shared" si="161"/>
        <v>0</v>
      </c>
    </row>
    <row r="393" spans="1:6" ht="54" customHeight="1" outlineLevel="2" x14ac:dyDescent="0.2">
      <c r="A393" s="55" t="s">
        <v>6</v>
      </c>
      <c r="B393" s="54" t="s">
        <v>444</v>
      </c>
      <c r="C393" s="54" t="s">
        <v>7</v>
      </c>
      <c r="D393" s="31">
        <f>D394</f>
        <v>350000</v>
      </c>
      <c r="E393" s="31">
        <f t="shared" ref="E393:F393" si="162">E394</f>
        <v>0</v>
      </c>
      <c r="F393" s="31">
        <f t="shared" si="162"/>
        <v>0</v>
      </c>
    </row>
    <row r="394" spans="1:6" ht="54" customHeight="1" outlineLevel="2" x14ac:dyDescent="0.2">
      <c r="A394" s="55" t="s">
        <v>199</v>
      </c>
      <c r="B394" s="54" t="s">
        <v>444</v>
      </c>
      <c r="C394" s="54" t="s">
        <v>9</v>
      </c>
      <c r="D394" s="23">
        <v>350000</v>
      </c>
      <c r="E394" s="24">
        <v>0</v>
      </c>
      <c r="F394" s="23">
        <v>0</v>
      </c>
    </row>
    <row r="395" spans="1:6" ht="54" customHeight="1" outlineLevel="2" x14ac:dyDescent="0.2">
      <c r="A395" s="65" t="s">
        <v>432</v>
      </c>
      <c r="B395" s="54" t="s">
        <v>445</v>
      </c>
      <c r="C395" s="54" t="s">
        <v>4</v>
      </c>
      <c r="D395" s="31">
        <f>D396</f>
        <v>350000</v>
      </c>
      <c r="E395" s="31">
        <f t="shared" ref="E395:F395" si="163">E396</f>
        <v>0</v>
      </c>
      <c r="F395" s="31">
        <f t="shared" si="163"/>
        <v>0</v>
      </c>
    </row>
    <row r="396" spans="1:6" ht="54" customHeight="1" outlineLevel="2" x14ac:dyDescent="0.2">
      <c r="A396" s="55" t="s">
        <v>6</v>
      </c>
      <c r="B396" s="54" t="s">
        <v>445</v>
      </c>
      <c r="C396" s="54" t="s">
        <v>7</v>
      </c>
      <c r="D396" s="31">
        <f>D397</f>
        <v>350000</v>
      </c>
      <c r="E396" s="31">
        <f t="shared" ref="E396:F396" si="164">E397</f>
        <v>0</v>
      </c>
      <c r="F396" s="31">
        <f t="shared" si="164"/>
        <v>0</v>
      </c>
    </row>
    <row r="397" spans="1:6" ht="54" customHeight="1" outlineLevel="2" x14ac:dyDescent="0.2">
      <c r="A397" s="55" t="s">
        <v>199</v>
      </c>
      <c r="B397" s="54" t="s">
        <v>445</v>
      </c>
      <c r="C397" s="54" t="s">
        <v>9</v>
      </c>
      <c r="D397" s="23">
        <v>350000</v>
      </c>
      <c r="E397" s="24">
        <v>0</v>
      </c>
      <c r="F397" s="23">
        <v>0</v>
      </c>
    </row>
    <row r="398" spans="1:6" ht="54" customHeight="1" outlineLevel="2" x14ac:dyDescent="0.2">
      <c r="A398" s="65" t="s">
        <v>433</v>
      </c>
      <c r="B398" s="54" t="s">
        <v>446</v>
      </c>
      <c r="C398" s="54" t="s">
        <v>4</v>
      </c>
      <c r="D398" s="31">
        <f>D399</f>
        <v>350000</v>
      </c>
      <c r="E398" s="31">
        <f t="shared" ref="E398:F398" si="165">E399</f>
        <v>0</v>
      </c>
      <c r="F398" s="31">
        <f t="shared" si="165"/>
        <v>0</v>
      </c>
    </row>
    <row r="399" spans="1:6" ht="54" customHeight="1" outlineLevel="2" x14ac:dyDescent="0.2">
      <c r="A399" s="55" t="s">
        <v>6</v>
      </c>
      <c r="B399" s="54" t="s">
        <v>446</v>
      </c>
      <c r="C399" s="54" t="s">
        <v>7</v>
      </c>
      <c r="D399" s="31">
        <f>D400</f>
        <v>350000</v>
      </c>
      <c r="E399" s="31">
        <f t="shared" ref="E399:F399" si="166">E400</f>
        <v>0</v>
      </c>
      <c r="F399" s="31">
        <f t="shared" si="166"/>
        <v>0</v>
      </c>
    </row>
    <row r="400" spans="1:6" ht="54" customHeight="1" outlineLevel="2" x14ac:dyDescent="0.2">
      <c r="A400" s="55" t="s">
        <v>199</v>
      </c>
      <c r="B400" s="54" t="s">
        <v>446</v>
      </c>
      <c r="C400" s="54" t="s">
        <v>9</v>
      </c>
      <c r="D400" s="23">
        <v>350000</v>
      </c>
      <c r="E400" s="24">
        <v>0</v>
      </c>
      <c r="F400" s="23">
        <v>0</v>
      </c>
    </row>
    <row r="401" spans="1:6" ht="54" customHeight="1" outlineLevel="2" x14ac:dyDescent="0.2">
      <c r="A401" s="65" t="s">
        <v>434</v>
      </c>
      <c r="B401" s="54" t="s">
        <v>447</v>
      </c>
      <c r="C401" s="54" t="s">
        <v>4</v>
      </c>
      <c r="D401" s="31">
        <f>D402</f>
        <v>350000</v>
      </c>
      <c r="E401" s="31">
        <f t="shared" ref="E401:F401" si="167">E402</f>
        <v>0</v>
      </c>
      <c r="F401" s="31">
        <f t="shared" si="167"/>
        <v>0</v>
      </c>
    </row>
    <row r="402" spans="1:6" ht="54" customHeight="1" outlineLevel="2" x14ac:dyDescent="0.2">
      <c r="A402" s="55" t="s">
        <v>6</v>
      </c>
      <c r="B402" s="54" t="s">
        <v>447</v>
      </c>
      <c r="C402" s="54" t="s">
        <v>7</v>
      </c>
      <c r="D402" s="31">
        <f>D403</f>
        <v>350000</v>
      </c>
      <c r="E402" s="31">
        <f t="shared" ref="E402:F402" si="168">E403</f>
        <v>0</v>
      </c>
      <c r="F402" s="31">
        <f t="shared" si="168"/>
        <v>0</v>
      </c>
    </row>
    <row r="403" spans="1:6" ht="54" customHeight="1" outlineLevel="2" x14ac:dyDescent="0.2">
      <c r="A403" s="55" t="s">
        <v>199</v>
      </c>
      <c r="B403" s="54" t="s">
        <v>447</v>
      </c>
      <c r="C403" s="54" t="s">
        <v>9</v>
      </c>
      <c r="D403" s="23">
        <v>350000</v>
      </c>
      <c r="E403" s="24">
        <v>0</v>
      </c>
      <c r="F403" s="23">
        <v>0</v>
      </c>
    </row>
    <row r="404" spans="1:6" ht="54" customHeight="1" outlineLevel="2" x14ac:dyDescent="0.2">
      <c r="A404" s="65" t="s">
        <v>435</v>
      </c>
      <c r="B404" s="54" t="s">
        <v>448</v>
      </c>
      <c r="C404" s="54" t="s">
        <v>4</v>
      </c>
      <c r="D404" s="31">
        <f>D405</f>
        <v>350000</v>
      </c>
      <c r="E404" s="31">
        <f t="shared" ref="E404:F404" si="169">E405</f>
        <v>0</v>
      </c>
      <c r="F404" s="31">
        <f t="shared" si="169"/>
        <v>0</v>
      </c>
    </row>
    <row r="405" spans="1:6" ht="54" customHeight="1" outlineLevel="2" x14ac:dyDescent="0.2">
      <c r="A405" s="55" t="s">
        <v>6</v>
      </c>
      <c r="B405" s="54" t="s">
        <v>448</v>
      </c>
      <c r="C405" s="54" t="s">
        <v>7</v>
      </c>
      <c r="D405" s="31">
        <f>D406</f>
        <v>350000</v>
      </c>
      <c r="E405" s="31">
        <f t="shared" ref="E405:F405" si="170">E406</f>
        <v>0</v>
      </c>
      <c r="F405" s="31">
        <f t="shared" si="170"/>
        <v>0</v>
      </c>
    </row>
    <row r="406" spans="1:6" ht="54" customHeight="1" outlineLevel="2" x14ac:dyDescent="0.2">
      <c r="A406" s="55" t="s">
        <v>199</v>
      </c>
      <c r="B406" s="54" t="s">
        <v>448</v>
      </c>
      <c r="C406" s="54" t="s">
        <v>9</v>
      </c>
      <c r="D406" s="23">
        <v>350000</v>
      </c>
      <c r="E406" s="24">
        <v>0</v>
      </c>
      <c r="F406" s="23">
        <v>0</v>
      </c>
    </row>
    <row r="407" spans="1:6" ht="54" customHeight="1" outlineLevel="2" x14ac:dyDescent="0.2">
      <c r="A407" s="65" t="s">
        <v>436</v>
      </c>
      <c r="B407" s="54" t="s">
        <v>449</v>
      </c>
      <c r="C407" s="54" t="s">
        <v>4</v>
      </c>
      <c r="D407" s="31">
        <f>D408</f>
        <v>350000</v>
      </c>
      <c r="E407" s="31">
        <f t="shared" ref="E407:F407" si="171">E408</f>
        <v>0</v>
      </c>
      <c r="F407" s="31">
        <f t="shared" si="171"/>
        <v>0</v>
      </c>
    </row>
    <row r="408" spans="1:6" ht="54" customHeight="1" outlineLevel="2" x14ac:dyDescent="0.2">
      <c r="A408" s="55" t="s">
        <v>6</v>
      </c>
      <c r="B408" s="54" t="s">
        <v>449</v>
      </c>
      <c r="C408" s="54" t="s">
        <v>7</v>
      </c>
      <c r="D408" s="31">
        <f>D409</f>
        <v>350000</v>
      </c>
      <c r="E408" s="31">
        <f t="shared" ref="E408:F408" si="172">E409</f>
        <v>0</v>
      </c>
      <c r="F408" s="31">
        <f t="shared" si="172"/>
        <v>0</v>
      </c>
    </row>
    <row r="409" spans="1:6" ht="54" customHeight="1" outlineLevel="2" x14ac:dyDescent="0.2">
      <c r="A409" s="55" t="s">
        <v>199</v>
      </c>
      <c r="B409" s="54" t="s">
        <v>449</v>
      </c>
      <c r="C409" s="54" t="s">
        <v>9</v>
      </c>
      <c r="D409" s="23">
        <v>350000</v>
      </c>
      <c r="E409" s="24">
        <v>0</v>
      </c>
      <c r="F409" s="23">
        <v>0</v>
      </c>
    </row>
    <row r="410" spans="1:6" ht="54" customHeight="1" outlineLevel="2" x14ac:dyDescent="0.2">
      <c r="A410" s="65" t="s">
        <v>437</v>
      </c>
      <c r="B410" s="54" t="s">
        <v>450</v>
      </c>
      <c r="C410" s="54" t="s">
        <v>4</v>
      </c>
      <c r="D410" s="31">
        <f>D411</f>
        <v>350000</v>
      </c>
      <c r="E410" s="31">
        <f t="shared" ref="E410:F410" si="173">E411</f>
        <v>0</v>
      </c>
      <c r="F410" s="31">
        <f t="shared" si="173"/>
        <v>0</v>
      </c>
    </row>
    <row r="411" spans="1:6" ht="54" customHeight="1" outlineLevel="2" x14ac:dyDescent="0.2">
      <c r="A411" s="55" t="s">
        <v>6</v>
      </c>
      <c r="B411" s="54" t="s">
        <v>450</v>
      </c>
      <c r="C411" s="54" t="s">
        <v>7</v>
      </c>
      <c r="D411" s="31">
        <f>D412</f>
        <v>350000</v>
      </c>
      <c r="E411" s="31">
        <f t="shared" ref="E411:F411" si="174">E412</f>
        <v>0</v>
      </c>
      <c r="F411" s="31">
        <f t="shared" si="174"/>
        <v>0</v>
      </c>
    </row>
    <row r="412" spans="1:6" ht="54" customHeight="1" outlineLevel="2" x14ac:dyDescent="0.2">
      <c r="A412" s="55" t="s">
        <v>199</v>
      </c>
      <c r="B412" s="54" t="s">
        <v>450</v>
      </c>
      <c r="C412" s="54" t="s">
        <v>9</v>
      </c>
      <c r="D412" s="23">
        <v>350000</v>
      </c>
      <c r="E412" s="24">
        <v>0</v>
      </c>
      <c r="F412" s="23">
        <v>0</v>
      </c>
    </row>
    <row r="413" spans="1:6" ht="54" customHeight="1" outlineLevel="2" x14ac:dyDescent="0.2">
      <c r="A413" s="65" t="s">
        <v>438</v>
      </c>
      <c r="B413" s="54" t="s">
        <v>451</v>
      </c>
      <c r="C413" s="54" t="s">
        <v>4</v>
      </c>
      <c r="D413" s="31">
        <f>D414</f>
        <v>350000</v>
      </c>
      <c r="E413" s="31">
        <f t="shared" ref="E413:F413" si="175">E414</f>
        <v>0</v>
      </c>
      <c r="F413" s="31">
        <f t="shared" si="175"/>
        <v>0</v>
      </c>
    </row>
    <row r="414" spans="1:6" ht="54" customHeight="1" outlineLevel="2" x14ac:dyDescent="0.2">
      <c r="A414" s="55" t="s">
        <v>6</v>
      </c>
      <c r="B414" s="54" t="s">
        <v>451</v>
      </c>
      <c r="C414" s="54" t="s">
        <v>7</v>
      </c>
      <c r="D414" s="31">
        <f>D415</f>
        <v>350000</v>
      </c>
      <c r="E414" s="31">
        <f t="shared" ref="E414:F414" si="176">E415</f>
        <v>0</v>
      </c>
      <c r="F414" s="31">
        <f t="shared" si="176"/>
        <v>0</v>
      </c>
    </row>
    <row r="415" spans="1:6" ht="54" customHeight="1" outlineLevel="2" x14ac:dyDescent="0.2">
      <c r="A415" s="55" t="s">
        <v>199</v>
      </c>
      <c r="B415" s="54" t="s">
        <v>451</v>
      </c>
      <c r="C415" s="54" t="s">
        <v>9</v>
      </c>
      <c r="D415" s="23">
        <v>350000</v>
      </c>
      <c r="E415" s="24">
        <v>0</v>
      </c>
      <c r="F415" s="23">
        <v>0</v>
      </c>
    </row>
    <row r="416" spans="1:6" ht="54" customHeight="1" outlineLevel="2" x14ac:dyDescent="0.2">
      <c r="A416" s="65" t="s">
        <v>439</v>
      </c>
      <c r="B416" s="54" t="s">
        <v>452</v>
      </c>
      <c r="C416" s="54" t="s">
        <v>4</v>
      </c>
      <c r="D416" s="31">
        <f>D417</f>
        <v>350000</v>
      </c>
      <c r="E416" s="31">
        <f t="shared" ref="E416:F416" si="177">E417</f>
        <v>0</v>
      </c>
      <c r="F416" s="31">
        <f t="shared" si="177"/>
        <v>0</v>
      </c>
    </row>
    <row r="417" spans="1:6" ht="54" customHeight="1" outlineLevel="2" x14ac:dyDescent="0.2">
      <c r="A417" s="55" t="s">
        <v>6</v>
      </c>
      <c r="B417" s="54" t="s">
        <v>452</v>
      </c>
      <c r="C417" s="54" t="s">
        <v>7</v>
      </c>
      <c r="D417" s="31">
        <f>D418</f>
        <v>350000</v>
      </c>
      <c r="E417" s="31">
        <f t="shared" ref="E417:F417" si="178">E418</f>
        <v>0</v>
      </c>
      <c r="F417" s="31">
        <f t="shared" si="178"/>
        <v>0</v>
      </c>
    </row>
    <row r="418" spans="1:6" ht="54" customHeight="1" outlineLevel="2" x14ac:dyDescent="0.2">
      <c r="A418" s="55" t="s">
        <v>199</v>
      </c>
      <c r="B418" s="54" t="s">
        <v>452</v>
      </c>
      <c r="C418" s="54" t="s">
        <v>9</v>
      </c>
      <c r="D418" s="23">
        <v>350000</v>
      </c>
      <c r="E418" s="24">
        <v>0</v>
      </c>
      <c r="F418" s="23">
        <v>0</v>
      </c>
    </row>
    <row r="419" spans="1:6" ht="54" customHeight="1" outlineLevel="2" x14ac:dyDescent="0.2">
      <c r="A419" s="65" t="s">
        <v>440</v>
      </c>
      <c r="B419" s="54" t="s">
        <v>453</v>
      </c>
      <c r="C419" s="54" t="s">
        <v>4</v>
      </c>
      <c r="D419" s="31">
        <f>D420</f>
        <v>350000</v>
      </c>
      <c r="E419" s="31">
        <f t="shared" ref="E419:F419" si="179">E420</f>
        <v>0</v>
      </c>
      <c r="F419" s="31">
        <f t="shared" si="179"/>
        <v>0</v>
      </c>
    </row>
    <row r="420" spans="1:6" ht="54" customHeight="1" outlineLevel="2" x14ac:dyDescent="0.2">
      <c r="A420" s="55" t="s">
        <v>6</v>
      </c>
      <c r="B420" s="54" t="s">
        <v>453</v>
      </c>
      <c r="C420" s="54" t="s">
        <v>7</v>
      </c>
      <c r="D420" s="31">
        <f>D421</f>
        <v>350000</v>
      </c>
      <c r="E420" s="31">
        <f t="shared" ref="E420:F420" si="180">E421</f>
        <v>0</v>
      </c>
      <c r="F420" s="31">
        <f t="shared" si="180"/>
        <v>0</v>
      </c>
    </row>
    <row r="421" spans="1:6" ht="54" customHeight="1" outlineLevel="2" x14ac:dyDescent="0.2">
      <c r="A421" s="55" t="s">
        <v>199</v>
      </c>
      <c r="B421" s="54" t="s">
        <v>453</v>
      </c>
      <c r="C421" s="54" t="s">
        <v>9</v>
      </c>
      <c r="D421" s="23">
        <v>350000</v>
      </c>
      <c r="E421" s="24">
        <v>0</v>
      </c>
      <c r="F421" s="23">
        <v>0</v>
      </c>
    </row>
    <row r="422" spans="1:6" ht="74.25" customHeight="1" outlineLevel="2" x14ac:dyDescent="0.2">
      <c r="A422" s="32" t="s">
        <v>206</v>
      </c>
      <c r="B422" s="36" t="s">
        <v>207</v>
      </c>
      <c r="C422" s="36" t="s">
        <v>4</v>
      </c>
      <c r="D422" s="22">
        <f t="shared" ref="D422:E422" si="181">D423+D425+D427</f>
        <v>36994321</v>
      </c>
      <c r="E422" s="22">
        <f t="shared" si="181"/>
        <v>34122803</v>
      </c>
      <c r="F422" s="22">
        <f>F423+F425+F427</f>
        <v>28872803</v>
      </c>
    </row>
    <row r="423" spans="1:6" ht="102.75" customHeight="1" outlineLevel="2" x14ac:dyDescent="0.2">
      <c r="A423" s="32" t="s">
        <v>17</v>
      </c>
      <c r="B423" s="36" t="s">
        <v>207</v>
      </c>
      <c r="C423" s="36" t="s">
        <v>18</v>
      </c>
      <c r="D423" s="22">
        <f t="shared" ref="D423:E423" si="182">D424</f>
        <v>23868987</v>
      </c>
      <c r="E423" s="22">
        <f t="shared" si="182"/>
        <v>23868987</v>
      </c>
      <c r="F423" s="22">
        <f>F424</f>
        <v>23868987</v>
      </c>
    </row>
    <row r="424" spans="1:6" ht="44.25" customHeight="1" outlineLevel="2" x14ac:dyDescent="0.2">
      <c r="A424" s="32" t="s">
        <v>69</v>
      </c>
      <c r="B424" s="36" t="s">
        <v>207</v>
      </c>
      <c r="C424" s="36" t="s">
        <v>70</v>
      </c>
      <c r="D424" s="23">
        <v>23868987</v>
      </c>
      <c r="E424" s="23">
        <v>23868987</v>
      </c>
      <c r="F424" s="23">
        <v>23868987</v>
      </c>
    </row>
    <row r="425" spans="1:6" ht="48.75" customHeight="1" outlineLevel="2" x14ac:dyDescent="0.2">
      <c r="A425" s="32" t="s">
        <v>6</v>
      </c>
      <c r="B425" s="36" t="s">
        <v>207</v>
      </c>
      <c r="C425" s="36" t="s">
        <v>7</v>
      </c>
      <c r="D425" s="22">
        <f t="shared" ref="D425:E425" si="183">D426</f>
        <v>13027285</v>
      </c>
      <c r="E425" s="22">
        <f t="shared" si="183"/>
        <v>10155767</v>
      </c>
      <c r="F425" s="22">
        <f>F426</f>
        <v>4905767</v>
      </c>
    </row>
    <row r="426" spans="1:6" ht="57.75" customHeight="1" outlineLevel="2" x14ac:dyDescent="0.2">
      <c r="A426" s="32" t="s">
        <v>199</v>
      </c>
      <c r="B426" s="36" t="s">
        <v>207</v>
      </c>
      <c r="C426" s="36" t="s">
        <v>9</v>
      </c>
      <c r="D426" s="23">
        <v>13027285</v>
      </c>
      <c r="E426" s="23">
        <v>10155767</v>
      </c>
      <c r="F426" s="23">
        <v>4905767</v>
      </c>
    </row>
    <row r="427" spans="1:6" ht="27.75" customHeight="1" outlineLevel="2" x14ac:dyDescent="0.2">
      <c r="A427" s="37" t="s">
        <v>45</v>
      </c>
      <c r="B427" s="36" t="s">
        <v>207</v>
      </c>
      <c r="C427" s="36" t="s">
        <v>46</v>
      </c>
      <c r="D427" s="22">
        <f t="shared" ref="D427:E427" si="184">D428</f>
        <v>98049</v>
      </c>
      <c r="E427" s="22">
        <f t="shared" si="184"/>
        <v>98049</v>
      </c>
      <c r="F427" s="22">
        <f>F428</f>
        <v>98049</v>
      </c>
    </row>
    <row r="428" spans="1:6" ht="34.5" customHeight="1" outlineLevel="2" x14ac:dyDescent="0.2">
      <c r="A428" s="37" t="s">
        <v>71</v>
      </c>
      <c r="B428" s="36" t="s">
        <v>207</v>
      </c>
      <c r="C428" s="36" t="s">
        <v>72</v>
      </c>
      <c r="D428" s="23">
        <v>98049</v>
      </c>
      <c r="E428" s="23">
        <v>98049</v>
      </c>
      <c r="F428" s="23">
        <v>98049</v>
      </c>
    </row>
    <row r="429" spans="1:6" ht="63" customHeight="1" outlineLevel="2" x14ac:dyDescent="0.2">
      <c r="A429" s="55" t="s">
        <v>454</v>
      </c>
      <c r="B429" s="22" t="s">
        <v>456</v>
      </c>
      <c r="C429" s="22" t="s">
        <v>4</v>
      </c>
      <c r="D429" s="70">
        <f>D430</f>
        <v>3030303.03</v>
      </c>
      <c r="E429" s="70">
        <v>0</v>
      </c>
      <c r="F429" s="70">
        <v>0</v>
      </c>
    </row>
    <row r="430" spans="1:6" ht="46.5" customHeight="1" outlineLevel="2" x14ac:dyDescent="0.2">
      <c r="A430" s="55" t="s">
        <v>6</v>
      </c>
      <c r="B430" s="22" t="s">
        <v>456</v>
      </c>
      <c r="C430" s="22" t="s">
        <v>7</v>
      </c>
      <c r="D430" s="70">
        <f>D431</f>
        <v>3030303.03</v>
      </c>
      <c r="E430" s="70">
        <v>0</v>
      </c>
      <c r="F430" s="70">
        <v>0</v>
      </c>
    </row>
    <row r="431" spans="1:6" ht="62.25" customHeight="1" outlineLevel="2" x14ac:dyDescent="0.2">
      <c r="A431" s="55" t="s">
        <v>199</v>
      </c>
      <c r="B431" s="22" t="s">
        <v>456</v>
      </c>
      <c r="C431" s="22" t="s">
        <v>9</v>
      </c>
      <c r="D431" s="24">
        <v>3030303.03</v>
      </c>
      <c r="E431" s="24">
        <v>0</v>
      </c>
      <c r="F431" s="24">
        <v>0</v>
      </c>
    </row>
    <row r="432" spans="1:6" ht="77.25" customHeight="1" outlineLevel="2" x14ac:dyDescent="0.2">
      <c r="A432" s="55" t="s">
        <v>455</v>
      </c>
      <c r="B432" s="22" t="s">
        <v>457</v>
      </c>
      <c r="C432" s="36" t="s">
        <v>4</v>
      </c>
      <c r="D432" s="73">
        <f>D433</f>
        <v>3030303.03</v>
      </c>
      <c r="E432" s="73">
        <f t="shared" ref="E432:F432" si="185">E433</f>
        <v>0</v>
      </c>
      <c r="F432" s="73">
        <f t="shared" si="185"/>
        <v>0</v>
      </c>
    </row>
    <row r="433" spans="1:6" ht="48.75" customHeight="1" outlineLevel="2" x14ac:dyDescent="0.2">
      <c r="A433" s="55" t="s">
        <v>6</v>
      </c>
      <c r="B433" s="22" t="s">
        <v>457</v>
      </c>
      <c r="C433" s="36">
        <v>200</v>
      </c>
      <c r="D433" s="73">
        <f>D434</f>
        <v>3030303.03</v>
      </c>
      <c r="E433" s="73">
        <f t="shared" ref="E433:F433" si="186">E434</f>
        <v>0</v>
      </c>
      <c r="F433" s="73">
        <f t="shared" si="186"/>
        <v>0</v>
      </c>
    </row>
    <row r="434" spans="1:6" ht="62.25" customHeight="1" outlineLevel="2" x14ac:dyDescent="0.2">
      <c r="A434" s="55" t="s">
        <v>199</v>
      </c>
      <c r="B434" s="22" t="s">
        <v>457</v>
      </c>
      <c r="C434" s="36">
        <v>240</v>
      </c>
      <c r="D434" s="24">
        <v>3030303.03</v>
      </c>
      <c r="E434" s="24">
        <v>0</v>
      </c>
      <c r="F434" s="24">
        <v>0</v>
      </c>
    </row>
    <row r="435" spans="1:6" s="3" customFormat="1" ht="71.25" customHeight="1" outlineLevel="2" x14ac:dyDescent="0.2">
      <c r="A435" s="38" t="s">
        <v>304</v>
      </c>
      <c r="B435" s="35" t="s">
        <v>208</v>
      </c>
      <c r="C435" s="35" t="s">
        <v>4</v>
      </c>
      <c r="D435" s="21">
        <f>D436</f>
        <v>7100000</v>
      </c>
      <c r="E435" s="21">
        <f>E436</f>
        <v>0</v>
      </c>
      <c r="F435" s="21">
        <f>F436</f>
        <v>0</v>
      </c>
    </row>
    <row r="436" spans="1:6" ht="51.75" customHeight="1" outlineLevel="2" x14ac:dyDescent="0.2">
      <c r="A436" s="43" t="s">
        <v>209</v>
      </c>
      <c r="B436" s="42" t="s">
        <v>210</v>
      </c>
      <c r="C436" s="42" t="s">
        <v>4</v>
      </c>
      <c r="D436" s="25">
        <f>D437</f>
        <v>7100000</v>
      </c>
      <c r="E436" s="25">
        <f t="shared" ref="E436:F436" si="187">E437</f>
        <v>0</v>
      </c>
      <c r="F436" s="25">
        <f t="shared" si="187"/>
        <v>0</v>
      </c>
    </row>
    <row r="437" spans="1:6" ht="70.5" customHeight="1" outlineLevel="2" x14ac:dyDescent="0.2">
      <c r="A437" s="37" t="s">
        <v>358</v>
      </c>
      <c r="B437" s="54" t="s">
        <v>357</v>
      </c>
      <c r="C437" s="54" t="s">
        <v>4</v>
      </c>
      <c r="D437" s="22">
        <f>D438</f>
        <v>7100000</v>
      </c>
      <c r="E437" s="22">
        <f t="shared" ref="E437:F438" si="188">E438</f>
        <v>0</v>
      </c>
      <c r="F437" s="22">
        <f t="shared" si="188"/>
        <v>0</v>
      </c>
    </row>
    <row r="438" spans="1:6" ht="51.75" customHeight="1" outlineLevel="2" x14ac:dyDescent="0.2">
      <c r="A438" s="37" t="s">
        <v>6</v>
      </c>
      <c r="B438" s="54" t="s">
        <v>357</v>
      </c>
      <c r="C438" s="54" t="s">
        <v>7</v>
      </c>
      <c r="D438" s="22">
        <f>D439</f>
        <v>7100000</v>
      </c>
      <c r="E438" s="22">
        <f t="shared" si="188"/>
        <v>0</v>
      </c>
      <c r="F438" s="22">
        <f t="shared" si="188"/>
        <v>0</v>
      </c>
    </row>
    <row r="439" spans="1:6" s="67" customFormat="1" ht="51.75" customHeight="1" outlineLevel="2" x14ac:dyDescent="0.2">
      <c r="A439" s="37" t="s">
        <v>8</v>
      </c>
      <c r="B439" s="36" t="s">
        <v>357</v>
      </c>
      <c r="C439" s="36" t="s">
        <v>9</v>
      </c>
      <c r="D439" s="23">
        <v>7100000</v>
      </c>
      <c r="E439" s="23">
        <v>0</v>
      </c>
      <c r="F439" s="23">
        <v>0</v>
      </c>
    </row>
    <row r="440" spans="1:6" s="3" customFormat="1" ht="70.5" customHeight="1" outlineLevel="2" x14ac:dyDescent="0.2">
      <c r="A440" s="34" t="s">
        <v>305</v>
      </c>
      <c r="B440" s="35" t="s">
        <v>211</v>
      </c>
      <c r="C440" s="35" t="s">
        <v>4</v>
      </c>
      <c r="D440" s="21">
        <f>D441</f>
        <v>7134763.4000000004</v>
      </c>
      <c r="E440" s="21">
        <f t="shared" ref="E440:F440" si="189">E441</f>
        <v>12390663.59</v>
      </c>
      <c r="F440" s="21">
        <f t="shared" si="189"/>
        <v>12390663.59</v>
      </c>
    </row>
    <row r="441" spans="1:6" ht="53.25" customHeight="1" outlineLevel="2" x14ac:dyDescent="0.2">
      <c r="A441" s="43" t="s">
        <v>212</v>
      </c>
      <c r="B441" s="42" t="s">
        <v>213</v>
      </c>
      <c r="C441" s="42" t="s">
        <v>4</v>
      </c>
      <c r="D441" s="25">
        <f>D445+D442</f>
        <v>7134763.4000000004</v>
      </c>
      <c r="E441" s="25">
        <f>E445+E442</f>
        <v>12390663.59</v>
      </c>
      <c r="F441" s="25">
        <f>F445+F442</f>
        <v>12390663.59</v>
      </c>
    </row>
    <row r="442" spans="1:6" ht="53.25" customHeight="1" outlineLevel="2" x14ac:dyDescent="0.2">
      <c r="A442" s="37" t="s">
        <v>458</v>
      </c>
      <c r="B442" s="54" t="s">
        <v>459</v>
      </c>
      <c r="C442" s="54" t="s">
        <v>4</v>
      </c>
      <c r="D442" s="22">
        <f>D443</f>
        <v>1180000</v>
      </c>
      <c r="E442" s="22">
        <f t="shared" ref="E442:F443" si="190">E443</f>
        <v>0</v>
      </c>
      <c r="F442" s="22">
        <f t="shared" si="190"/>
        <v>0</v>
      </c>
    </row>
    <row r="443" spans="1:6" ht="53.25" customHeight="1" outlineLevel="2" x14ac:dyDescent="0.2">
      <c r="A443" s="37" t="s">
        <v>6</v>
      </c>
      <c r="B443" s="54" t="s">
        <v>459</v>
      </c>
      <c r="C443" s="54" t="s">
        <v>7</v>
      </c>
      <c r="D443" s="22">
        <f>D444</f>
        <v>1180000</v>
      </c>
      <c r="E443" s="22">
        <f t="shared" si="190"/>
        <v>0</v>
      </c>
      <c r="F443" s="22">
        <f t="shared" si="190"/>
        <v>0</v>
      </c>
    </row>
    <row r="444" spans="1:6" s="67" customFormat="1" ht="53.25" customHeight="1" outlineLevel="2" x14ac:dyDescent="0.2">
      <c r="A444" s="65" t="s">
        <v>8</v>
      </c>
      <c r="B444" s="54" t="s">
        <v>459</v>
      </c>
      <c r="C444" s="54" t="s">
        <v>9</v>
      </c>
      <c r="D444" s="23">
        <v>1180000</v>
      </c>
      <c r="E444" s="23">
        <v>0</v>
      </c>
      <c r="F444" s="23">
        <v>0</v>
      </c>
    </row>
    <row r="445" spans="1:6" ht="46.5" customHeight="1" outlineLevel="2" x14ac:dyDescent="0.2">
      <c r="A445" s="37" t="s">
        <v>215</v>
      </c>
      <c r="B445" s="36" t="s">
        <v>214</v>
      </c>
      <c r="C445" s="36" t="s">
        <v>4</v>
      </c>
      <c r="D445" s="22">
        <f>D446</f>
        <v>5954763.4000000004</v>
      </c>
      <c r="E445" s="22">
        <f>E446</f>
        <v>12390663.59</v>
      </c>
      <c r="F445" s="22">
        <f>F446</f>
        <v>12390663.59</v>
      </c>
    </row>
    <row r="446" spans="1:6" ht="51" customHeight="1" outlineLevel="2" x14ac:dyDescent="0.2">
      <c r="A446" s="32" t="s">
        <v>6</v>
      </c>
      <c r="B446" s="36" t="s">
        <v>214</v>
      </c>
      <c r="C446" s="36" t="s">
        <v>7</v>
      </c>
      <c r="D446" s="22">
        <f t="shared" ref="D446:F446" si="191">D447</f>
        <v>5954763.4000000004</v>
      </c>
      <c r="E446" s="22">
        <f t="shared" si="191"/>
        <v>12390663.59</v>
      </c>
      <c r="F446" s="22">
        <f t="shared" si="191"/>
        <v>12390663.59</v>
      </c>
    </row>
    <row r="447" spans="1:6" s="67" customFormat="1" ht="54" customHeight="1" outlineLevel="2" x14ac:dyDescent="0.2">
      <c r="A447" s="32" t="s">
        <v>199</v>
      </c>
      <c r="B447" s="36" t="s">
        <v>214</v>
      </c>
      <c r="C447" s="36" t="s">
        <v>9</v>
      </c>
      <c r="D447" s="23">
        <v>5954763.4000000004</v>
      </c>
      <c r="E447" s="24">
        <v>12390663.59</v>
      </c>
      <c r="F447" s="23">
        <v>12390663.59</v>
      </c>
    </row>
    <row r="448" spans="1:6" ht="81" customHeight="1" outlineLevel="2" x14ac:dyDescent="0.2">
      <c r="A448" s="34" t="s">
        <v>216</v>
      </c>
      <c r="B448" s="35" t="s">
        <v>217</v>
      </c>
      <c r="C448" s="35" t="s">
        <v>4</v>
      </c>
      <c r="D448" s="21">
        <f t="shared" ref="D448:F451" si="192">D449</f>
        <v>150000</v>
      </c>
      <c r="E448" s="21">
        <f t="shared" si="192"/>
        <v>0</v>
      </c>
      <c r="F448" s="21">
        <f t="shared" si="192"/>
        <v>0</v>
      </c>
    </row>
    <row r="449" spans="1:6" ht="60.75" customHeight="1" outlineLevel="2" x14ac:dyDescent="0.2">
      <c r="A449" s="32" t="s">
        <v>218</v>
      </c>
      <c r="B449" s="42" t="s">
        <v>219</v>
      </c>
      <c r="C449" s="42" t="s">
        <v>4</v>
      </c>
      <c r="D449" s="25">
        <f>D450</f>
        <v>150000</v>
      </c>
      <c r="E449" s="25">
        <f t="shared" si="192"/>
        <v>0</v>
      </c>
      <c r="F449" s="25">
        <f t="shared" si="192"/>
        <v>0</v>
      </c>
    </row>
    <row r="450" spans="1:6" ht="47.25" customHeight="1" outlineLevel="2" x14ac:dyDescent="0.2">
      <c r="A450" s="32" t="s">
        <v>220</v>
      </c>
      <c r="B450" s="36" t="s">
        <v>221</v>
      </c>
      <c r="C450" s="36" t="s">
        <v>4</v>
      </c>
      <c r="D450" s="22">
        <f t="shared" si="192"/>
        <v>150000</v>
      </c>
      <c r="E450" s="22">
        <f t="shared" si="192"/>
        <v>0</v>
      </c>
      <c r="F450" s="22">
        <f t="shared" si="192"/>
        <v>0</v>
      </c>
    </row>
    <row r="451" spans="1:6" ht="44.25" customHeight="1" outlineLevel="2" x14ac:dyDescent="0.2">
      <c r="A451" s="32" t="s">
        <v>6</v>
      </c>
      <c r="B451" s="36" t="s">
        <v>221</v>
      </c>
      <c r="C451" s="36" t="s">
        <v>7</v>
      </c>
      <c r="D451" s="22">
        <f t="shared" si="192"/>
        <v>150000</v>
      </c>
      <c r="E451" s="22">
        <f t="shared" si="192"/>
        <v>0</v>
      </c>
      <c r="F451" s="22">
        <f t="shared" si="192"/>
        <v>0</v>
      </c>
    </row>
    <row r="452" spans="1:6" s="67" customFormat="1" ht="63.75" customHeight="1" outlineLevel="2" x14ac:dyDescent="0.2">
      <c r="A452" s="37" t="s">
        <v>8</v>
      </c>
      <c r="B452" s="36" t="s">
        <v>221</v>
      </c>
      <c r="C452" s="36" t="s">
        <v>9</v>
      </c>
      <c r="D452" s="23">
        <v>150000</v>
      </c>
      <c r="E452" s="24">
        <v>0</v>
      </c>
      <c r="F452" s="23">
        <v>0</v>
      </c>
    </row>
    <row r="453" spans="1:6" s="3" customFormat="1" ht="72" customHeight="1" outlineLevel="3" x14ac:dyDescent="0.2">
      <c r="A453" s="34" t="s">
        <v>222</v>
      </c>
      <c r="B453" s="39" t="s">
        <v>223</v>
      </c>
      <c r="C453" s="39" t="s">
        <v>4</v>
      </c>
      <c r="D453" s="21">
        <f>D454</f>
        <v>10000</v>
      </c>
      <c r="E453" s="21">
        <f t="shared" ref="D453:F456" si="193">E454</f>
        <v>0</v>
      </c>
      <c r="F453" s="21">
        <f t="shared" si="193"/>
        <v>0</v>
      </c>
    </row>
    <row r="454" spans="1:6" ht="73.5" customHeight="1" outlineLevel="3" x14ac:dyDescent="0.2">
      <c r="A454" s="32" t="s">
        <v>306</v>
      </c>
      <c r="B454" s="40" t="s">
        <v>224</v>
      </c>
      <c r="C454" s="40" t="s">
        <v>4</v>
      </c>
      <c r="D454" s="25">
        <f>D455</f>
        <v>10000</v>
      </c>
      <c r="E454" s="25">
        <f t="shared" si="193"/>
        <v>0</v>
      </c>
      <c r="F454" s="25">
        <f t="shared" si="193"/>
        <v>0</v>
      </c>
    </row>
    <row r="455" spans="1:6" ht="36" customHeight="1" outlineLevel="3" x14ac:dyDescent="0.2">
      <c r="A455" s="32" t="s">
        <v>225</v>
      </c>
      <c r="B455" s="41" t="s">
        <v>226</v>
      </c>
      <c r="C455" s="41" t="s">
        <v>4</v>
      </c>
      <c r="D455" s="22">
        <f t="shared" si="193"/>
        <v>10000</v>
      </c>
      <c r="E455" s="22">
        <f t="shared" si="193"/>
        <v>0</v>
      </c>
      <c r="F455" s="22">
        <f t="shared" si="193"/>
        <v>0</v>
      </c>
    </row>
    <row r="456" spans="1:6" ht="42.75" customHeight="1" outlineLevel="3" x14ac:dyDescent="0.2">
      <c r="A456" s="32" t="s">
        <v>6</v>
      </c>
      <c r="B456" s="41" t="s">
        <v>226</v>
      </c>
      <c r="C456" s="41" t="s">
        <v>7</v>
      </c>
      <c r="D456" s="22">
        <f t="shared" si="193"/>
        <v>10000</v>
      </c>
      <c r="E456" s="22">
        <f t="shared" si="193"/>
        <v>0</v>
      </c>
      <c r="F456" s="22">
        <f t="shared" si="193"/>
        <v>0</v>
      </c>
    </row>
    <row r="457" spans="1:6" s="67" customFormat="1" ht="65.25" customHeight="1" outlineLevel="3" x14ac:dyDescent="0.2">
      <c r="A457" s="32" t="s">
        <v>8</v>
      </c>
      <c r="B457" s="41" t="s">
        <v>226</v>
      </c>
      <c r="C457" s="41" t="s">
        <v>9</v>
      </c>
      <c r="D457" s="23">
        <v>10000</v>
      </c>
      <c r="E457" s="24">
        <v>0</v>
      </c>
      <c r="F457" s="23">
        <v>0</v>
      </c>
    </row>
    <row r="458" spans="1:6" ht="65.25" customHeight="1" outlineLevel="3" x14ac:dyDescent="0.2">
      <c r="A458" s="34" t="s">
        <v>361</v>
      </c>
      <c r="B458" s="39" t="s">
        <v>362</v>
      </c>
      <c r="C458" s="39" t="s">
        <v>4</v>
      </c>
      <c r="D458" s="21">
        <f>D459</f>
        <v>120000</v>
      </c>
      <c r="E458" s="21">
        <f t="shared" ref="E458:F461" si="194">E459</f>
        <v>0</v>
      </c>
      <c r="F458" s="21">
        <f t="shared" si="194"/>
        <v>0</v>
      </c>
    </row>
    <row r="459" spans="1:6" ht="51.75" customHeight="1" outlineLevel="3" x14ac:dyDescent="0.2">
      <c r="A459" s="57" t="s">
        <v>364</v>
      </c>
      <c r="B459" s="40" t="s">
        <v>363</v>
      </c>
      <c r="C459" s="40" t="s">
        <v>4</v>
      </c>
      <c r="D459" s="25">
        <f>D460</f>
        <v>120000</v>
      </c>
      <c r="E459" s="25">
        <f t="shared" si="194"/>
        <v>0</v>
      </c>
      <c r="F459" s="25">
        <f t="shared" si="194"/>
        <v>0</v>
      </c>
    </row>
    <row r="460" spans="1:6" ht="57.75" customHeight="1" outlineLevel="3" x14ac:dyDescent="0.2">
      <c r="A460" s="32" t="s">
        <v>360</v>
      </c>
      <c r="B460" s="59" t="s">
        <v>359</v>
      </c>
      <c r="C460" s="59" t="s">
        <v>4</v>
      </c>
      <c r="D460" s="22">
        <f>D461</f>
        <v>120000</v>
      </c>
      <c r="E460" s="22">
        <f t="shared" si="194"/>
        <v>0</v>
      </c>
      <c r="F460" s="22">
        <f t="shared" si="194"/>
        <v>0</v>
      </c>
    </row>
    <row r="461" spans="1:6" ht="42" customHeight="1" outlineLevel="3" x14ac:dyDescent="0.2">
      <c r="A461" s="37" t="s">
        <v>6</v>
      </c>
      <c r="B461" s="54" t="s">
        <v>359</v>
      </c>
      <c r="C461" s="54" t="s">
        <v>7</v>
      </c>
      <c r="D461" s="22">
        <f>D462</f>
        <v>120000</v>
      </c>
      <c r="E461" s="22">
        <f t="shared" si="194"/>
        <v>0</v>
      </c>
      <c r="F461" s="22">
        <f t="shared" si="194"/>
        <v>0</v>
      </c>
    </row>
    <row r="462" spans="1:6" s="67" customFormat="1" ht="56.25" customHeight="1" outlineLevel="3" x14ac:dyDescent="0.2">
      <c r="A462" s="37" t="s">
        <v>8</v>
      </c>
      <c r="B462" s="36" t="s">
        <v>359</v>
      </c>
      <c r="C462" s="36" t="s">
        <v>9</v>
      </c>
      <c r="D462" s="23">
        <v>120000</v>
      </c>
      <c r="E462" s="24">
        <v>0</v>
      </c>
      <c r="F462" s="23">
        <v>0</v>
      </c>
    </row>
    <row r="463" spans="1:6" ht="69.75" customHeight="1" outlineLevel="3" x14ac:dyDescent="0.2">
      <c r="A463" s="38" t="s">
        <v>369</v>
      </c>
      <c r="B463" s="64" t="s">
        <v>370</v>
      </c>
      <c r="C463" s="64" t="s">
        <v>4</v>
      </c>
      <c r="D463" s="21">
        <f>D464</f>
        <v>350000</v>
      </c>
      <c r="E463" s="21">
        <f t="shared" ref="E463:F466" si="195">E464</f>
        <v>0</v>
      </c>
      <c r="F463" s="21">
        <f t="shared" si="195"/>
        <v>0</v>
      </c>
    </row>
    <row r="464" spans="1:6" ht="50.25" customHeight="1" outlineLevel="3" x14ac:dyDescent="0.2">
      <c r="A464" s="56" t="s">
        <v>372</v>
      </c>
      <c r="B464" s="61" t="s">
        <v>371</v>
      </c>
      <c r="C464" s="61" t="s">
        <v>4</v>
      </c>
      <c r="D464" s="25">
        <f>D465</f>
        <v>350000</v>
      </c>
      <c r="E464" s="25">
        <f t="shared" si="195"/>
        <v>0</v>
      </c>
      <c r="F464" s="25">
        <f t="shared" si="195"/>
        <v>0</v>
      </c>
    </row>
    <row r="465" spans="1:6" ht="77.25" customHeight="1" outlineLevel="3" x14ac:dyDescent="0.2">
      <c r="A465" s="37" t="s">
        <v>367</v>
      </c>
      <c r="B465" s="54" t="s">
        <v>365</v>
      </c>
      <c r="C465" s="54" t="s">
        <v>4</v>
      </c>
      <c r="D465" s="22">
        <f>D466</f>
        <v>350000</v>
      </c>
      <c r="E465" s="22">
        <f t="shared" si="195"/>
        <v>0</v>
      </c>
      <c r="F465" s="22">
        <f t="shared" si="195"/>
        <v>0</v>
      </c>
    </row>
    <row r="466" spans="1:6" ht="51" customHeight="1" outlineLevel="3" x14ac:dyDescent="0.2">
      <c r="A466" s="32" t="s">
        <v>21</v>
      </c>
      <c r="B466" s="54" t="s">
        <v>365</v>
      </c>
      <c r="C466" s="54" t="s">
        <v>22</v>
      </c>
      <c r="D466" s="22">
        <f>D467</f>
        <v>350000</v>
      </c>
      <c r="E466" s="22">
        <f t="shared" si="195"/>
        <v>0</v>
      </c>
      <c r="F466" s="22">
        <f t="shared" si="195"/>
        <v>0</v>
      </c>
    </row>
    <row r="467" spans="1:6" s="67" customFormat="1" ht="75" customHeight="1" outlineLevel="3" x14ac:dyDescent="0.2">
      <c r="A467" s="32" t="s">
        <v>368</v>
      </c>
      <c r="B467" s="36" t="s">
        <v>365</v>
      </c>
      <c r="C467" s="36" t="s">
        <v>366</v>
      </c>
      <c r="D467" s="24">
        <v>350000</v>
      </c>
      <c r="E467" s="24">
        <v>0</v>
      </c>
      <c r="F467" s="24">
        <v>0</v>
      </c>
    </row>
    <row r="468" spans="1:6" s="3" customFormat="1" ht="48" customHeight="1" x14ac:dyDescent="0.2">
      <c r="A468" s="49" t="s">
        <v>227</v>
      </c>
      <c r="B468" s="39" t="s">
        <v>228</v>
      </c>
      <c r="C468" s="39" t="s">
        <v>4</v>
      </c>
      <c r="D468" s="29">
        <f>D469</f>
        <v>227908302.38</v>
      </c>
      <c r="E468" s="29">
        <f t="shared" ref="E468" si="196">E469</f>
        <v>214080880.91</v>
      </c>
      <c r="F468" s="29">
        <f>F469</f>
        <v>209388083.88999999</v>
      </c>
    </row>
    <row r="469" spans="1:6" ht="48.75" customHeight="1" outlineLevel="5" x14ac:dyDescent="0.2">
      <c r="A469" s="43" t="s">
        <v>229</v>
      </c>
      <c r="B469" s="41" t="s">
        <v>230</v>
      </c>
      <c r="C469" s="41" t="s">
        <v>4</v>
      </c>
      <c r="D469" s="22">
        <f>D470+D477+D480+D483+D490+D493+D496+D504+D507+D514+D519+D524+D527+D530+D535+D541+D546+D501+D538</f>
        <v>227908302.38</v>
      </c>
      <c r="E469" s="22">
        <f t="shared" ref="E469:F469" si="197">E470+E477+E480+E483+E490+E493+E496+E504+E507+E514+E519+E524+E527+E530+E535+E541+E546+E501+E538</f>
        <v>214080880.91</v>
      </c>
      <c r="F469" s="22">
        <f t="shared" si="197"/>
        <v>209388083.88999999</v>
      </c>
    </row>
    <row r="470" spans="1:6" ht="48" customHeight="1" outlineLevel="3" x14ac:dyDescent="0.2">
      <c r="A470" s="32" t="s">
        <v>314</v>
      </c>
      <c r="B470" s="41" t="s">
        <v>231</v>
      </c>
      <c r="C470" s="36" t="s">
        <v>4</v>
      </c>
      <c r="D470" s="22">
        <f>D475+D471+D473</f>
        <v>28953239</v>
      </c>
      <c r="E470" s="22">
        <f t="shared" ref="E470:F470" si="198">E475+E471+E473</f>
        <v>17293921</v>
      </c>
      <c r="F470" s="22">
        <f t="shared" si="198"/>
        <v>16726273</v>
      </c>
    </row>
    <row r="471" spans="1:6" ht="42.75" customHeight="1" outlineLevel="1" x14ac:dyDescent="0.2">
      <c r="A471" s="32" t="s">
        <v>6</v>
      </c>
      <c r="B471" s="41" t="s">
        <v>231</v>
      </c>
      <c r="C471" s="36" t="s">
        <v>7</v>
      </c>
      <c r="D471" s="31">
        <f>D472</f>
        <v>346966</v>
      </c>
      <c r="E471" s="31">
        <f t="shared" ref="E471:F471" si="199">E472</f>
        <v>0</v>
      </c>
      <c r="F471" s="31">
        <f t="shared" si="199"/>
        <v>0</v>
      </c>
    </row>
    <row r="472" spans="1:6" s="67" customFormat="1" ht="55.5" customHeight="1" outlineLevel="1" x14ac:dyDescent="0.2">
      <c r="A472" s="55" t="s">
        <v>8</v>
      </c>
      <c r="B472" s="59" t="s">
        <v>231</v>
      </c>
      <c r="C472" s="54" t="s">
        <v>9</v>
      </c>
      <c r="D472" s="23">
        <v>346966</v>
      </c>
      <c r="E472" s="24">
        <v>0</v>
      </c>
      <c r="F472" s="23">
        <v>0</v>
      </c>
    </row>
    <row r="473" spans="1:6" ht="38.25" customHeight="1" outlineLevel="1" x14ac:dyDescent="0.2">
      <c r="A473" s="55" t="s">
        <v>139</v>
      </c>
      <c r="B473" s="54" t="s">
        <v>231</v>
      </c>
      <c r="C473" s="54" t="s">
        <v>140</v>
      </c>
      <c r="D473" s="22">
        <f>D474</f>
        <v>200000</v>
      </c>
      <c r="E473" s="22">
        <f t="shared" ref="E473:F473" si="200">E474</f>
        <v>0</v>
      </c>
      <c r="F473" s="22">
        <f t="shared" si="200"/>
        <v>0</v>
      </c>
    </row>
    <row r="474" spans="1:6" s="67" customFormat="1" ht="39" customHeight="1" outlineLevel="1" x14ac:dyDescent="0.2">
      <c r="A474" s="71" t="s">
        <v>141</v>
      </c>
      <c r="B474" s="54" t="s">
        <v>231</v>
      </c>
      <c r="C474" s="54" t="s">
        <v>142</v>
      </c>
      <c r="D474" s="23">
        <v>200000</v>
      </c>
      <c r="E474" s="24">
        <v>0</v>
      </c>
      <c r="F474" s="23">
        <v>0</v>
      </c>
    </row>
    <row r="475" spans="1:6" ht="30" customHeight="1" outlineLevel="3" x14ac:dyDescent="0.2">
      <c r="A475" s="43" t="s">
        <v>45</v>
      </c>
      <c r="B475" s="41" t="s">
        <v>231</v>
      </c>
      <c r="C475" s="41" t="s">
        <v>46</v>
      </c>
      <c r="D475" s="22">
        <f>D476</f>
        <v>28406273</v>
      </c>
      <c r="E475" s="22">
        <f>E476</f>
        <v>17293921</v>
      </c>
      <c r="F475" s="22">
        <f>F476</f>
        <v>16726273</v>
      </c>
    </row>
    <row r="476" spans="1:6" s="67" customFormat="1" ht="32.25" customHeight="1" outlineLevel="1" x14ac:dyDescent="0.2">
      <c r="A476" s="32" t="s">
        <v>232</v>
      </c>
      <c r="B476" s="41" t="s">
        <v>231</v>
      </c>
      <c r="C476" s="36" t="s">
        <v>233</v>
      </c>
      <c r="D476" s="23">
        <v>28406273</v>
      </c>
      <c r="E476" s="23">
        <v>17293921</v>
      </c>
      <c r="F476" s="23">
        <v>16726273</v>
      </c>
    </row>
    <row r="477" spans="1:6" ht="30" customHeight="1" x14ac:dyDescent="0.2">
      <c r="A477" s="32" t="s">
        <v>315</v>
      </c>
      <c r="B477" s="41" t="s">
        <v>234</v>
      </c>
      <c r="C477" s="41" t="s">
        <v>4</v>
      </c>
      <c r="D477" s="28">
        <f>D478</f>
        <v>3797610</v>
      </c>
      <c r="E477" s="28">
        <f t="shared" ref="D477:F478" si="201">E478</f>
        <v>3797610</v>
      </c>
      <c r="F477" s="28">
        <f t="shared" si="201"/>
        <v>3797610</v>
      </c>
    </row>
    <row r="478" spans="1:6" ht="103.5" customHeight="1" x14ac:dyDescent="0.2">
      <c r="A478" s="32" t="s">
        <v>17</v>
      </c>
      <c r="B478" s="41" t="s">
        <v>234</v>
      </c>
      <c r="C478" s="41" t="s">
        <v>18</v>
      </c>
      <c r="D478" s="28">
        <f t="shared" si="201"/>
        <v>3797610</v>
      </c>
      <c r="E478" s="28">
        <f t="shared" si="201"/>
        <v>3797610</v>
      </c>
      <c r="F478" s="28">
        <f t="shared" si="201"/>
        <v>3797610</v>
      </c>
    </row>
    <row r="479" spans="1:6" s="67" customFormat="1" ht="50.25" customHeight="1" x14ac:dyDescent="0.2">
      <c r="A479" s="32" t="s">
        <v>19</v>
      </c>
      <c r="B479" s="41" t="s">
        <v>234</v>
      </c>
      <c r="C479" s="41" t="s">
        <v>20</v>
      </c>
      <c r="D479" s="76">
        <v>3797610</v>
      </c>
      <c r="E479" s="76">
        <v>3797610</v>
      </c>
      <c r="F479" s="76">
        <v>3797610</v>
      </c>
    </row>
    <row r="480" spans="1:6" ht="60" customHeight="1" x14ac:dyDescent="0.2">
      <c r="A480" s="37" t="s">
        <v>307</v>
      </c>
      <c r="B480" s="41" t="s">
        <v>235</v>
      </c>
      <c r="C480" s="36" t="s">
        <v>4</v>
      </c>
      <c r="D480" s="22">
        <f t="shared" ref="D480:F481" si="202">D481</f>
        <v>3493700</v>
      </c>
      <c r="E480" s="22">
        <f t="shared" si="202"/>
        <v>3493700</v>
      </c>
      <c r="F480" s="22">
        <f t="shared" si="202"/>
        <v>3493700</v>
      </c>
    </row>
    <row r="481" spans="1:6" ht="102" customHeight="1" x14ac:dyDescent="0.2">
      <c r="A481" s="32" t="s">
        <v>17</v>
      </c>
      <c r="B481" s="41" t="s">
        <v>235</v>
      </c>
      <c r="C481" s="36" t="s">
        <v>18</v>
      </c>
      <c r="D481" s="22">
        <f t="shared" si="202"/>
        <v>3493700</v>
      </c>
      <c r="E481" s="22">
        <f t="shared" si="202"/>
        <v>3493700</v>
      </c>
      <c r="F481" s="22">
        <f t="shared" si="202"/>
        <v>3493700</v>
      </c>
    </row>
    <row r="482" spans="1:6" s="67" customFormat="1" ht="51" customHeight="1" x14ac:dyDescent="0.2">
      <c r="A482" s="32" t="s">
        <v>19</v>
      </c>
      <c r="B482" s="41" t="s">
        <v>235</v>
      </c>
      <c r="C482" s="36" t="s">
        <v>20</v>
      </c>
      <c r="D482" s="23">
        <v>3493700</v>
      </c>
      <c r="E482" s="23">
        <v>3493700</v>
      </c>
      <c r="F482" s="23">
        <v>3493700</v>
      </c>
    </row>
    <row r="483" spans="1:6" ht="81" customHeight="1" x14ac:dyDescent="0.2">
      <c r="A483" s="37" t="s">
        <v>157</v>
      </c>
      <c r="B483" s="41" t="s">
        <v>236</v>
      </c>
      <c r="C483" s="36" t="s">
        <v>4</v>
      </c>
      <c r="D483" s="22">
        <f>D484+D488+D486</f>
        <v>90949738.5</v>
      </c>
      <c r="E483" s="22">
        <f t="shared" ref="E483:F483" si="203">E484+E488+E486</f>
        <v>90649739</v>
      </c>
      <c r="F483" s="22">
        <f t="shared" si="203"/>
        <v>90649739</v>
      </c>
    </row>
    <row r="484" spans="1:6" ht="102.75" customHeight="1" outlineLevel="1" x14ac:dyDescent="0.2">
      <c r="A484" s="32" t="s">
        <v>17</v>
      </c>
      <c r="B484" s="41" t="s">
        <v>236</v>
      </c>
      <c r="C484" s="36" t="s">
        <v>18</v>
      </c>
      <c r="D484" s="22">
        <f>D485</f>
        <v>90685874.700000003</v>
      </c>
      <c r="E484" s="22">
        <f>E485</f>
        <v>90460587</v>
      </c>
      <c r="F484" s="22">
        <f>F485</f>
        <v>90460587</v>
      </c>
    </row>
    <row r="485" spans="1:6" s="67" customFormat="1" ht="48.75" customHeight="1" outlineLevel="2" x14ac:dyDescent="0.2">
      <c r="A485" s="32" t="s">
        <v>19</v>
      </c>
      <c r="B485" s="41" t="s">
        <v>236</v>
      </c>
      <c r="C485" s="36" t="s">
        <v>20</v>
      </c>
      <c r="D485" s="23">
        <v>90685874.700000003</v>
      </c>
      <c r="E485" s="23">
        <f>2673460+21679780+54141550+11965797</f>
        <v>90460587</v>
      </c>
      <c r="F485" s="23">
        <f>2673460+21679780+54141550+11965797</f>
        <v>90460587</v>
      </c>
    </row>
    <row r="486" spans="1:6" ht="51.75" customHeight="1" x14ac:dyDescent="0.2">
      <c r="A486" s="32" t="s">
        <v>6</v>
      </c>
      <c r="B486" s="41" t="s">
        <v>236</v>
      </c>
      <c r="C486" s="36" t="s">
        <v>7</v>
      </c>
      <c r="D486" s="22">
        <f>D487</f>
        <v>74712.3</v>
      </c>
      <c r="E486" s="22">
        <f>E487</f>
        <v>0</v>
      </c>
      <c r="F486" s="22">
        <f>F487</f>
        <v>0</v>
      </c>
    </row>
    <row r="487" spans="1:6" s="67" customFormat="1" ht="60" customHeight="1" x14ac:dyDescent="0.2">
      <c r="A487" s="55" t="s">
        <v>8</v>
      </c>
      <c r="B487" s="59" t="s">
        <v>236</v>
      </c>
      <c r="C487" s="54" t="s">
        <v>9</v>
      </c>
      <c r="D487" s="23">
        <v>74712.3</v>
      </c>
      <c r="E487" s="23">
        <v>0</v>
      </c>
      <c r="F487" s="23">
        <v>0</v>
      </c>
    </row>
    <row r="488" spans="1:6" ht="30.75" customHeight="1" outlineLevel="3" x14ac:dyDescent="0.2">
      <c r="A488" s="43" t="s">
        <v>45</v>
      </c>
      <c r="B488" s="41" t="s">
        <v>236</v>
      </c>
      <c r="C488" s="41" t="s">
        <v>46</v>
      </c>
      <c r="D488" s="22">
        <f>D489</f>
        <v>189151.5</v>
      </c>
      <c r="E488" s="22">
        <f>E489</f>
        <v>189152</v>
      </c>
      <c r="F488" s="22">
        <f>F489</f>
        <v>189152</v>
      </c>
    </row>
    <row r="489" spans="1:6" s="67" customFormat="1" ht="36" customHeight="1" outlineLevel="2" x14ac:dyDescent="0.2">
      <c r="A489" s="32" t="s">
        <v>71</v>
      </c>
      <c r="B489" s="41" t="s">
        <v>236</v>
      </c>
      <c r="C489" s="41" t="s">
        <v>72</v>
      </c>
      <c r="D489" s="23">
        <f>1381.5+187770</f>
        <v>189151.5</v>
      </c>
      <c r="E489" s="23">
        <f>1382+187770</f>
        <v>189152</v>
      </c>
      <c r="F489" s="23">
        <f>1382+187770</f>
        <v>189152</v>
      </c>
    </row>
    <row r="490" spans="1:6" ht="30.75" customHeight="1" x14ac:dyDescent="0.2">
      <c r="A490" s="32" t="s">
        <v>237</v>
      </c>
      <c r="B490" s="36" t="s">
        <v>238</v>
      </c>
      <c r="C490" s="36" t="s">
        <v>4</v>
      </c>
      <c r="D490" s="22">
        <f t="shared" ref="D490:F491" si="204">D491</f>
        <v>3251822</v>
      </c>
      <c r="E490" s="22">
        <f t="shared" si="204"/>
        <v>3251822</v>
      </c>
      <c r="F490" s="22">
        <f t="shared" si="204"/>
        <v>3251822</v>
      </c>
    </row>
    <row r="491" spans="1:6" ht="49.5" customHeight="1" x14ac:dyDescent="0.2">
      <c r="A491" s="32" t="s">
        <v>139</v>
      </c>
      <c r="B491" s="36" t="s">
        <v>238</v>
      </c>
      <c r="C491" s="36" t="s">
        <v>140</v>
      </c>
      <c r="D491" s="22">
        <f t="shared" si="204"/>
        <v>3251822</v>
      </c>
      <c r="E491" s="22">
        <f t="shared" si="204"/>
        <v>3251822</v>
      </c>
      <c r="F491" s="22">
        <f t="shared" si="204"/>
        <v>3251822</v>
      </c>
    </row>
    <row r="492" spans="1:6" s="67" customFormat="1" ht="45.75" customHeight="1" x14ac:dyDescent="0.2">
      <c r="A492" s="32" t="s">
        <v>162</v>
      </c>
      <c r="B492" s="36" t="s">
        <v>238</v>
      </c>
      <c r="C492" s="36" t="s">
        <v>163</v>
      </c>
      <c r="D492" s="23">
        <v>3251822</v>
      </c>
      <c r="E492" s="23">
        <v>3251822</v>
      </c>
      <c r="F492" s="23">
        <v>3251822</v>
      </c>
    </row>
    <row r="493" spans="1:6" ht="105.75" customHeight="1" outlineLevel="2" x14ac:dyDescent="0.2">
      <c r="A493" s="37" t="s">
        <v>239</v>
      </c>
      <c r="B493" s="41" t="s">
        <v>240</v>
      </c>
      <c r="C493" s="41" t="s">
        <v>4</v>
      </c>
      <c r="D493" s="22">
        <f t="shared" ref="D493:F494" si="205">D494</f>
        <v>3605560</v>
      </c>
      <c r="E493" s="22">
        <f t="shared" si="205"/>
        <v>3605560</v>
      </c>
      <c r="F493" s="22">
        <f t="shared" si="205"/>
        <v>3605560</v>
      </c>
    </row>
    <row r="494" spans="1:6" ht="104.25" customHeight="1" outlineLevel="2" x14ac:dyDescent="0.2">
      <c r="A494" s="37" t="s">
        <v>17</v>
      </c>
      <c r="B494" s="41" t="s">
        <v>240</v>
      </c>
      <c r="C494" s="41" t="s">
        <v>18</v>
      </c>
      <c r="D494" s="22">
        <f t="shared" si="205"/>
        <v>3605560</v>
      </c>
      <c r="E494" s="22">
        <f t="shared" si="205"/>
        <v>3605560</v>
      </c>
      <c r="F494" s="22">
        <f t="shared" si="205"/>
        <v>3605560</v>
      </c>
    </row>
    <row r="495" spans="1:6" s="67" customFormat="1" ht="53.25" customHeight="1" outlineLevel="2" x14ac:dyDescent="0.2">
      <c r="A495" s="37" t="s">
        <v>241</v>
      </c>
      <c r="B495" s="41" t="s">
        <v>240</v>
      </c>
      <c r="C495" s="41" t="s">
        <v>20</v>
      </c>
      <c r="D495" s="23">
        <v>3605560</v>
      </c>
      <c r="E495" s="23">
        <v>3605560</v>
      </c>
      <c r="F495" s="23">
        <v>3605560</v>
      </c>
    </row>
    <row r="496" spans="1:6" ht="61.5" customHeight="1" outlineLevel="4" x14ac:dyDescent="0.2">
      <c r="A496" s="32" t="s">
        <v>242</v>
      </c>
      <c r="B496" s="41" t="s">
        <v>243</v>
      </c>
      <c r="C496" s="41" t="s">
        <v>4</v>
      </c>
      <c r="D496" s="22">
        <f>D497+D499</f>
        <v>836145</v>
      </c>
      <c r="E496" s="22">
        <f t="shared" ref="E496:F496" si="206">E497+E499</f>
        <v>932814</v>
      </c>
      <c r="F496" s="22">
        <f t="shared" si="206"/>
        <v>1187919</v>
      </c>
    </row>
    <row r="497" spans="1:6" ht="104.25" customHeight="1" outlineLevel="4" x14ac:dyDescent="0.2">
      <c r="A497" s="32" t="s">
        <v>17</v>
      </c>
      <c r="B497" s="41" t="s">
        <v>243</v>
      </c>
      <c r="C497" s="41" t="s">
        <v>18</v>
      </c>
      <c r="D497" s="22">
        <f t="shared" ref="D497:F499" si="207">D498</f>
        <v>736145</v>
      </c>
      <c r="E497" s="22">
        <f t="shared" si="207"/>
        <v>872814</v>
      </c>
      <c r="F497" s="22">
        <f t="shared" si="207"/>
        <v>1127919</v>
      </c>
    </row>
    <row r="498" spans="1:6" ht="45.75" customHeight="1" outlineLevel="4" x14ac:dyDescent="0.2">
      <c r="A498" s="32" t="s">
        <v>244</v>
      </c>
      <c r="B498" s="41" t="s">
        <v>243</v>
      </c>
      <c r="C498" s="41" t="s">
        <v>20</v>
      </c>
      <c r="D498" s="23">
        <v>736145</v>
      </c>
      <c r="E498" s="23">
        <v>872814</v>
      </c>
      <c r="F498" s="23">
        <v>1127919</v>
      </c>
    </row>
    <row r="499" spans="1:6" ht="59.25" customHeight="1" outlineLevel="4" x14ac:dyDescent="0.2">
      <c r="A499" s="37" t="s">
        <v>6</v>
      </c>
      <c r="B499" s="41" t="s">
        <v>243</v>
      </c>
      <c r="C499" s="36" t="s">
        <v>7</v>
      </c>
      <c r="D499" s="22">
        <f t="shared" si="207"/>
        <v>100000</v>
      </c>
      <c r="E499" s="22">
        <f t="shared" si="207"/>
        <v>60000</v>
      </c>
      <c r="F499" s="22">
        <f t="shared" si="207"/>
        <v>60000</v>
      </c>
    </row>
    <row r="500" spans="1:6" ht="59.25" customHeight="1" outlineLevel="4" x14ac:dyDescent="0.2">
      <c r="A500" s="37" t="s">
        <v>8</v>
      </c>
      <c r="B500" s="41" t="s">
        <v>243</v>
      </c>
      <c r="C500" s="36" t="s">
        <v>9</v>
      </c>
      <c r="D500" s="23">
        <v>100000</v>
      </c>
      <c r="E500" s="23">
        <v>60000</v>
      </c>
      <c r="F500" s="23">
        <v>60000</v>
      </c>
    </row>
    <row r="501" spans="1:6" ht="84.75" customHeight="1" outlineLevel="3" x14ac:dyDescent="0.2">
      <c r="A501" s="37" t="s">
        <v>400</v>
      </c>
      <c r="B501" s="41" t="s">
        <v>245</v>
      </c>
      <c r="C501" s="36" t="s">
        <v>4</v>
      </c>
      <c r="D501" s="22">
        <f t="shared" ref="D501:F502" si="208">D502</f>
        <v>259258</v>
      </c>
      <c r="E501" s="22">
        <f t="shared" si="208"/>
        <v>22001</v>
      </c>
      <c r="F501" s="22">
        <f t="shared" si="208"/>
        <v>23836</v>
      </c>
    </row>
    <row r="502" spans="1:6" ht="38.25" customHeight="1" outlineLevel="3" x14ac:dyDescent="0.2">
      <c r="A502" s="37" t="s">
        <v>6</v>
      </c>
      <c r="B502" s="41" t="s">
        <v>245</v>
      </c>
      <c r="C502" s="36" t="s">
        <v>7</v>
      </c>
      <c r="D502" s="22">
        <f t="shared" si="208"/>
        <v>259258</v>
      </c>
      <c r="E502" s="22">
        <f t="shared" si="208"/>
        <v>22001</v>
      </c>
      <c r="F502" s="22">
        <f t="shared" si="208"/>
        <v>23836</v>
      </c>
    </row>
    <row r="503" spans="1:6" ht="61.5" customHeight="1" outlineLevel="5" x14ac:dyDescent="0.2">
      <c r="A503" s="37" t="s">
        <v>8</v>
      </c>
      <c r="B503" s="41" t="s">
        <v>245</v>
      </c>
      <c r="C503" s="36" t="s">
        <v>9</v>
      </c>
      <c r="D503" s="23">
        <v>259258</v>
      </c>
      <c r="E503" s="23">
        <v>22001</v>
      </c>
      <c r="F503" s="23">
        <v>23836</v>
      </c>
    </row>
    <row r="504" spans="1:6" ht="53.25" customHeight="1" outlineLevel="2" x14ac:dyDescent="0.2">
      <c r="A504" s="37" t="s">
        <v>246</v>
      </c>
      <c r="B504" s="41" t="s">
        <v>247</v>
      </c>
      <c r="C504" s="41" t="s">
        <v>4</v>
      </c>
      <c r="D504" s="22">
        <f t="shared" ref="D504:F505" si="209">D505</f>
        <v>2249014</v>
      </c>
      <c r="E504" s="22">
        <f t="shared" si="209"/>
        <v>2321413</v>
      </c>
      <c r="F504" s="22">
        <f t="shared" si="209"/>
        <v>2396708</v>
      </c>
    </row>
    <row r="505" spans="1:6" ht="105.75" customHeight="1" outlineLevel="2" x14ac:dyDescent="0.2">
      <c r="A505" s="32" t="s">
        <v>17</v>
      </c>
      <c r="B505" s="41" t="s">
        <v>247</v>
      </c>
      <c r="C505" s="41" t="s">
        <v>18</v>
      </c>
      <c r="D505" s="22">
        <f t="shared" si="209"/>
        <v>2249014</v>
      </c>
      <c r="E505" s="22">
        <f t="shared" si="209"/>
        <v>2321413</v>
      </c>
      <c r="F505" s="22">
        <f t="shared" si="209"/>
        <v>2396708</v>
      </c>
    </row>
    <row r="506" spans="1:6" ht="54.75" customHeight="1" outlineLevel="2" x14ac:dyDescent="0.2">
      <c r="A506" s="32" t="s">
        <v>19</v>
      </c>
      <c r="B506" s="41" t="s">
        <v>247</v>
      </c>
      <c r="C506" s="41" t="s">
        <v>20</v>
      </c>
      <c r="D506" s="23">
        <v>2249014</v>
      </c>
      <c r="E506" s="23">
        <v>2321413</v>
      </c>
      <c r="F506" s="23">
        <v>2396708</v>
      </c>
    </row>
    <row r="507" spans="1:6" ht="79.5" customHeight="1" outlineLevel="2" x14ac:dyDescent="0.2">
      <c r="A507" s="32" t="s">
        <v>308</v>
      </c>
      <c r="B507" s="41" t="s">
        <v>248</v>
      </c>
      <c r="C507" s="36" t="s">
        <v>4</v>
      </c>
      <c r="D507" s="22">
        <f>D508+D510+D512</f>
        <v>58207149</v>
      </c>
      <c r="E507" s="22">
        <f>E508+E510+E512</f>
        <v>55399301</v>
      </c>
      <c r="F507" s="22">
        <f>F508+F510+F512</f>
        <v>49948716</v>
      </c>
    </row>
    <row r="508" spans="1:6" ht="105" customHeight="1" outlineLevel="2" x14ac:dyDescent="0.2">
      <c r="A508" s="32" t="s">
        <v>17</v>
      </c>
      <c r="B508" s="41" t="s">
        <v>248</v>
      </c>
      <c r="C508" s="41" t="s">
        <v>18</v>
      </c>
      <c r="D508" s="22">
        <f>D509</f>
        <v>39481231</v>
      </c>
      <c r="E508" s="22">
        <f>E509</f>
        <v>39458031</v>
      </c>
      <c r="F508" s="22">
        <f>F509</f>
        <v>39458031</v>
      </c>
    </row>
    <row r="509" spans="1:6" ht="42.75" customHeight="1" outlineLevel="2" x14ac:dyDescent="0.2">
      <c r="A509" s="32" t="s">
        <v>69</v>
      </c>
      <c r="B509" s="41" t="s">
        <v>248</v>
      </c>
      <c r="C509" s="41" t="s">
        <v>70</v>
      </c>
      <c r="D509" s="23">
        <v>39481231</v>
      </c>
      <c r="E509" s="23">
        <v>39458031</v>
      </c>
      <c r="F509" s="23">
        <v>39458031</v>
      </c>
    </row>
    <row r="510" spans="1:6" ht="54" customHeight="1" outlineLevel="2" x14ac:dyDescent="0.2">
      <c r="A510" s="32" t="s">
        <v>6</v>
      </c>
      <c r="B510" s="41" t="s">
        <v>248</v>
      </c>
      <c r="C510" s="41" t="s">
        <v>7</v>
      </c>
      <c r="D510" s="22">
        <f>D511</f>
        <v>18441905</v>
      </c>
      <c r="E510" s="22">
        <f>E511</f>
        <v>15657257</v>
      </c>
      <c r="F510" s="22">
        <f>F511</f>
        <v>10206672</v>
      </c>
    </row>
    <row r="511" spans="1:6" ht="54.75" customHeight="1" outlineLevel="2" x14ac:dyDescent="0.2">
      <c r="A511" s="37" t="s">
        <v>8</v>
      </c>
      <c r="B511" s="41" t="s">
        <v>248</v>
      </c>
      <c r="C511" s="41" t="s">
        <v>9</v>
      </c>
      <c r="D511" s="23">
        <v>18441905</v>
      </c>
      <c r="E511" s="23">
        <v>15657257</v>
      </c>
      <c r="F511" s="23">
        <v>10206672</v>
      </c>
    </row>
    <row r="512" spans="1:6" ht="30" customHeight="1" outlineLevel="2" x14ac:dyDescent="0.2">
      <c r="A512" s="43" t="s">
        <v>45</v>
      </c>
      <c r="B512" s="41" t="s">
        <v>248</v>
      </c>
      <c r="C512" s="41" t="s">
        <v>46</v>
      </c>
      <c r="D512" s="22">
        <f>D513</f>
        <v>284013</v>
      </c>
      <c r="E512" s="22">
        <f>E513</f>
        <v>284013</v>
      </c>
      <c r="F512" s="22">
        <f>F513</f>
        <v>284013</v>
      </c>
    </row>
    <row r="513" spans="1:6" ht="33" customHeight="1" outlineLevel="2" x14ac:dyDescent="0.2">
      <c r="A513" s="32" t="s">
        <v>71</v>
      </c>
      <c r="B513" s="41" t="s">
        <v>248</v>
      </c>
      <c r="C513" s="41" t="s">
        <v>72</v>
      </c>
      <c r="D513" s="23">
        <v>284013</v>
      </c>
      <c r="E513" s="23">
        <v>284013</v>
      </c>
      <c r="F513" s="23">
        <v>284013</v>
      </c>
    </row>
    <row r="514" spans="1:6" ht="69" customHeight="1" outlineLevel="1" x14ac:dyDescent="0.2">
      <c r="A514" s="37" t="s">
        <v>401</v>
      </c>
      <c r="B514" s="41" t="s">
        <v>249</v>
      </c>
      <c r="C514" s="36" t="s">
        <v>4</v>
      </c>
      <c r="D514" s="22">
        <f>D515+D517</f>
        <v>2324550</v>
      </c>
      <c r="E514" s="22">
        <f>E515+E517</f>
        <v>2417532</v>
      </c>
      <c r="F514" s="22">
        <f>F515+F517</f>
        <v>2514234</v>
      </c>
    </row>
    <row r="515" spans="1:6" ht="104.25" customHeight="1" outlineLevel="4" x14ac:dyDescent="0.2">
      <c r="A515" s="32" t="s">
        <v>17</v>
      </c>
      <c r="B515" s="41" t="s">
        <v>249</v>
      </c>
      <c r="C515" s="36" t="s">
        <v>18</v>
      </c>
      <c r="D515" s="22">
        <f>D516</f>
        <v>2314550</v>
      </c>
      <c r="E515" s="22">
        <f>E516</f>
        <v>2407532</v>
      </c>
      <c r="F515" s="22">
        <f>F516</f>
        <v>2504234</v>
      </c>
    </row>
    <row r="516" spans="1:6" ht="48" customHeight="1" outlineLevel="4" x14ac:dyDescent="0.2">
      <c r="A516" s="32" t="s">
        <v>19</v>
      </c>
      <c r="B516" s="41" t="s">
        <v>249</v>
      </c>
      <c r="C516" s="36" t="s">
        <v>20</v>
      </c>
      <c r="D516" s="23">
        <v>2314550</v>
      </c>
      <c r="E516" s="23">
        <v>2407532</v>
      </c>
      <c r="F516" s="23">
        <v>2504234</v>
      </c>
    </row>
    <row r="517" spans="1:6" ht="45" customHeight="1" outlineLevel="4" x14ac:dyDescent="0.2">
      <c r="A517" s="32" t="s">
        <v>6</v>
      </c>
      <c r="B517" s="41" t="s">
        <v>249</v>
      </c>
      <c r="C517" s="36" t="s">
        <v>7</v>
      </c>
      <c r="D517" s="22">
        <f>D518</f>
        <v>10000</v>
      </c>
      <c r="E517" s="22">
        <f>E518</f>
        <v>10000</v>
      </c>
      <c r="F517" s="22">
        <f>F518</f>
        <v>10000</v>
      </c>
    </row>
    <row r="518" spans="1:6" ht="62.25" customHeight="1" outlineLevel="4" x14ac:dyDescent="0.2">
      <c r="A518" s="37" t="s">
        <v>8</v>
      </c>
      <c r="B518" s="41" t="s">
        <v>249</v>
      </c>
      <c r="C518" s="36" t="s">
        <v>9</v>
      </c>
      <c r="D518" s="23">
        <v>10000</v>
      </c>
      <c r="E518" s="23">
        <v>10000</v>
      </c>
      <c r="F518" s="23">
        <v>10000</v>
      </c>
    </row>
    <row r="519" spans="1:6" ht="49.5" customHeight="1" outlineLevel="4" x14ac:dyDescent="0.2">
      <c r="A519" s="37" t="s">
        <v>402</v>
      </c>
      <c r="B519" s="41" t="s">
        <v>250</v>
      </c>
      <c r="C519" s="36" t="s">
        <v>4</v>
      </c>
      <c r="D519" s="22">
        <f>D520+D522</f>
        <v>1541161</v>
      </c>
      <c r="E519" s="22">
        <f>E520+E522</f>
        <v>1602806</v>
      </c>
      <c r="F519" s="22">
        <f>F520+F522</f>
        <v>1666919</v>
      </c>
    </row>
    <row r="520" spans="1:6" ht="100.5" customHeight="1" outlineLevel="4" x14ac:dyDescent="0.2">
      <c r="A520" s="32" t="s">
        <v>17</v>
      </c>
      <c r="B520" s="41" t="s">
        <v>250</v>
      </c>
      <c r="C520" s="36" t="s">
        <v>18</v>
      </c>
      <c r="D520" s="22">
        <f>D521</f>
        <v>1531161</v>
      </c>
      <c r="E520" s="22">
        <f>E521</f>
        <v>1592806</v>
      </c>
      <c r="F520" s="22">
        <f>F521</f>
        <v>1656919</v>
      </c>
    </row>
    <row r="521" spans="1:6" ht="49.5" customHeight="1" outlineLevel="4" x14ac:dyDescent="0.2">
      <c r="A521" s="32" t="s">
        <v>19</v>
      </c>
      <c r="B521" s="41" t="s">
        <v>250</v>
      </c>
      <c r="C521" s="36" t="s">
        <v>20</v>
      </c>
      <c r="D521" s="23">
        <v>1531161</v>
      </c>
      <c r="E521" s="23">
        <v>1592806</v>
      </c>
      <c r="F521" s="23">
        <v>1656919</v>
      </c>
    </row>
    <row r="522" spans="1:6" ht="54.75" customHeight="1" outlineLevel="4" x14ac:dyDescent="0.2">
      <c r="A522" s="32" t="s">
        <v>6</v>
      </c>
      <c r="B522" s="41" t="s">
        <v>250</v>
      </c>
      <c r="C522" s="36" t="s">
        <v>7</v>
      </c>
      <c r="D522" s="22">
        <f>D523</f>
        <v>10000</v>
      </c>
      <c r="E522" s="22">
        <f>E523</f>
        <v>10000</v>
      </c>
      <c r="F522" s="22">
        <f>F523</f>
        <v>10000</v>
      </c>
    </row>
    <row r="523" spans="1:6" ht="68.25" customHeight="1" outlineLevel="4" x14ac:dyDescent="0.2">
      <c r="A523" s="37" t="s">
        <v>8</v>
      </c>
      <c r="B523" s="41" t="s">
        <v>250</v>
      </c>
      <c r="C523" s="36" t="s">
        <v>9</v>
      </c>
      <c r="D523" s="23">
        <v>10000</v>
      </c>
      <c r="E523" s="23">
        <v>10000</v>
      </c>
      <c r="F523" s="23">
        <v>10000</v>
      </c>
    </row>
    <row r="524" spans="1:6" ht="73.5" customHeight="1" outlineLevel="4" x14ac:dyDescent="0.2">
      <c r="A524" s="37" t="s">
        <v>379</v>
      </c>
      <c r="B524" s="36" t="s">
        <v>251</v>
      </c>
      <c r="C524" s="36" t="s">
        <v>4</v>
      </c>
      <c r="D524" s="22">
        <f t="shared" ref="D524:F525" si="210">D525</f>
        <v>2129547.7599999998</v>
      </c>
      <c r="E524" s="22">
        <f>E525</f>
        <v>2129547.7599999998</v>
      </c>
      <c r="F524" s="22">
        <f t="shared" si="210"/>
        <v>2129547.7599999998</v>
      </c>
    </row>
    <row r="525" spans="1:6" ht="52.5" customHeight="1" outlineLevel="4" x14ac:dyDescent="0.2">
      <c r="A525" s="32" t="s">
        <v>6</v>
      </c>
      <c r="B525" s="36" t="s">
        <v>251</v>
      </c>
      <c r="C525" s="36" t="s">
        <v>7</v>
      </c>
      <c r="D525" s="22">
        <f t="shared" si="210"/>
        <v>2129547.7599999998</v>
      </c>
      <c r="E525" s="22">
        <f t="shared" si="210"/>
        <v>2129547.7599999998</v>
      </c>
      <c r="F525" s="22">
        <f t="shared" si="210"/>
        <v>2129547.7599999998</v>
      </c>
    </row>
    <row r="526" spans="1:6" ht="61.5" customHeight="1" outlineLevel="2" x14ac:dyDescent="0.2">
      <c r="A526" s="37" t="s">
        <v>8</v>
      </c>
      <c r="B526" s="36" t="s">
        <v>251</v>
      </c>
      <c r="C526" s="36" t="s">
        <v>9</v>
      </c>
      <c r="D526" s="23">
        <v>2129547.7599999998</v>
      </c>
      <c r="E526" s="23">
        <v>2129547.7599999998</v>
      </c>
      <c r="F526" s="23">
        <v>2129547.7599999998</v>
      </c>
    </row>
    <row r="527" spans="1:6" ht="89.25" customHeight="1" x14ac:dyDescent="0.2">
      <c r="A527" s="37" t="s">
        <v>252</v>
      </c>
      <c r="B527" s="36" t="s">
        <v>253</v>
      </c>
      <c r="C527" s="36" t="s">
        <v>4</v>
      </c>
      <c r="D527" s="22">
        <f>D528</f>
        <v>21796787.920000002</v>
      </c>
      <c r="E527" s="22">
        <f t="shared" ref="E527:F527" si="211">E528</f>
        <v>22478616.41</v>
      </c>
      <c r="F527" s="22">
        <f t="shared" si="211"/>
        <v>23132665.350000001</v>
      </c>
    </row>
    <row r="528" spans="1:6" ht="43.5" customHeight="1" x14ac:dyDescent="0.2">
      <c r="A528" s="37" t="s">
        <v>139</v>
      </c>
      <c r="B528" s="36" t="s">
        <v>253</v>
      </c>
      <c r="C528" s="36" t="s">
        <v>140</v>
      </c>
      <c r="D528" s="22">
        <f>D529</f>
        <v>21796787.920000002</v>
      </c>
      <c r="E528" s="22">
        <f>E529</f>
        <v>22478616.41</v>
      </c>
      <c r="F528" s="22">
        <f>F529</f>
        <v>23132665.350000001</v>
      </c>
    </row>
    <row r="529" spans="1:6" ht="47.25" customHeight="1" x14ac:dyDescent="0.2">
      <c r="A529" s="37" t="s">
        <v>141</v>
      </c>
      <c r="B529" s="36" t="s">
        <v>253</v>
      </c>
      <c r="C529" s="36" t="s">
        <v>142</v>
      </c>
      <c r="D529" s="23">
        <v>21796787.920000002</v>
      </c>
      <c r="E529" s="23">
        <v>22478616.41</v>
      </c>
      <c r="F529" s="23">
        <v>23132665.350000001</v>
      </c>
    </row>
    <row r="530" spans="1:6" ht="59.25" customHeight="1" outlineLevel="4" x14ac:dyDescent="0.2">
      <c r="A530" s="37" t="s">
        <v>381</v>
      </c>
      <c r="B530" s="41" t="s">
        <v>254</v>
      </c>
      <c r="C530" s="41" t="s">
        <v>4</v>
      </c>
      <c r="D530" s="22">
        <f>D531+D533</f>
        <v>1307298</v>
      </c>
      <c r="E530" s="22">
        <f>E531+E533</f>
        <v>1356990</v>
      </c>
      <c r="F530" s="22">
        <f>F531+F533</f>
        <v>1408670</v>
      </c>
    </row>
    <row r="531" spans="1:6" ht="103.5" customHeight="1" outlineLevel="4" x14ac:dyDescent="0.2">
      <c r="A531" s="32" t="s">
        <v>17</v>
      </c>
      <c r="B531" s="41" t="s">
        <v>254</v>
      </c>
      <c r="C531" s="36" t="s">
        <v>18</v>
      </c>
      <c r="D531" s="22">
        <f>D532</f>
        <v>1187298</v>
      </c>
      <c r="E531" s="22">
        <f>E532</f>
        <v>1236990</v>
      </c>
      <c r="F531" s="22">
        <f>F532</f>
        <v>1288670</v>
      </c>
    </row>
    <row r="532" spans="1:6" ht="49.5" customHeight="1" outlineLevel="4" x14ac:dyDescent="0.2">
      <c r="A532" s="32" t="s">
        <v>244</v>
      </c>
      <c r="B532" s="41" t="s">
        <v>254</v>
      </c>
      <c r="C532" s="36" t="s">
        <v>20</v>
      </c>
      <c r="D532" s="23">
        <v>1187298</v>
      </c>
      <c r="E532" s="23">
        <v>1236990</v>
      </c>
      <c r="F532" s="23">
        <v>1288670</v>
      </c>
    </row>
    <row r="533" spans="1:6" ht="47.25" customHeight="1" outlineLevel="4" x14ac:dyDescent="0.2">
      <c r="A533" s="32" t="s">
        <v>6</v>
      </c>
      <c r="B533" s="41" t="s">
        <v>254</v>
      </c>
      <c r="C533" s="36" t="s">
        <v>7</v>
      </c>
      <c r="D533" s="22">
        <f>D534</f>
        <v>120000</v>
      </c>
      <c r="E533" s="22">
        <f>E534</f>
        <v>120000</v>
      </c>
      <c r="F533" s="22">
        <f>F534</f>
        <v>120000</v>
      </c>
    </row>
    <row r="534" spans="1:6" ht="57" customHeight="1" outlineLevel="4" x14ac:dyDescent="0.2">
      <c r="A534" s="37" t="s">
        <v>8</v>
      </c>
      <c r="B534" s="41" t="s">
        <v>254</v>
      </c>
      <c r="C534" s="36" t="s">
        <v>9</v>
      </c>
      <c r="D534" s="23">
        <v>120000</v>
      </c>
      <c r="E534" s="23">
        <v>120000</v>
      </c>
      <c r="F534" s="23">
        <v>120000</v>
      </c>
    </row>
    <row r="535" spans="1:6" ht="85.5" customHeight="1" outlineLevel="5" x14ac:dyDescent="0.2">
      <c r="A535" s="32" t="s">
        <v>383</v>
      </c>
      <c r="B535" s="36" t="s">
        <v>255</v>
      </c>
      <c r="C535" s="36" t="s">
        <v>4</v>
      </c>
      <c r="D535" s="22">
        <f t="shared" ref="D535:F536" si="212">D536</f>
        <v>23438.48</v>
      </c>
      <c r="E535" s="22">
        <f t="shared" si="212"/>
        <v>24376.02</v>
      </c>
      <c r="F535" s="22">
        <f t="shared" si="212"/>
        <v>25351.06</v>
      </c>
    </row>
    <row r="536" spans="1:6" ht="50.25" customHeight="1" outlineLevel="2" x14ac:dyDescent="0.2">
      <c r="A536" s="32" t="s">
        <v>6</v>
      </c>
      <c r="B536" s="36" t="s">
        <v>255</v>
      </c>
      <c r="C536" s="36" t="s">
        <v>7</v>
      </c>
      <c r="D536" s="22">
        <f t="shared" si="212"/>
        <v>23438.48</v>
      </c>
      <c r="E536" s="22">
        <f t="shared" si="212"/>
        <v>24376.02</v>
      </c>
      <c r="F536" s="22">
        <f t="shared" si="212"/>
        <v>25351.06</v>
      </c>
    </row>
    <row r="537" spans="1:6" ht="60" customHeight="1" outlineLevel="5" x14ac:dyDescent="0.2">
      <c r="A537" s="37" t="s">
        <v>8</v>
      </c>
      <c r="B537" s="36" t="s">
        <v>255</v>
      </c>
      <c r="C537" s="36" t="s">
        <v>9</v>
      </c>
      <c r="D537" s="23">
        <v>23438.48</v>
      </c>
      <c r="E537" s="23">
        <v>24376.02</v>
      </c>
      <c r="F537" s="23">
        <v>25351.06</v>
      </c>
    </row>
    <row r="538" spans="1:6" ht="69" customHeight="1" outlineLevel="2" x14ac:dyDescent="0.2">
      <c r="A538" s="37" t="s">
        <v>382</v>
      </c>
      <c r="B538" s="45" t="s">
        <v>256</v>
      </c>
      <c r="C538" s="36" t="s">
        <v>4</v>
      </c>
      <c r="D538" s="22">
        <f t="shared" ref="D538:F539" si="213">D539</f>
        <v>3489.72</v>
      </c>
      <c r="E538" s="22">
        <f t="shared" si="213"/>
        <v>3489.72</v>
      </c>
      <c r="F538" s="22">
        <f t="shared" si="213"/>
        <v>3489.72</v>
      </c>
    </row>
    <row r="539" spans="1:6" ht="47.25" customHeight="1" outlineLevel="2" x14ac:dyDescent="0.2">
      <c r="A539" s="32" t="s">
        <v>6</v>
      </c>
      <c r="B539" s="45" t="s">
        <v>256</v>
      </c>
      <c r="C539" s="36" t="s">
        <v>7</v>
      </c>
      <c r="D539" s="22">
        <f t="shared" si="213"/>
        <v>3489.72</v>
      </c>
      <c r="E539" s="22">
        <f t="shared" si="213"/>
        <v>3489.72</v>
      </c>
      <c r="F539" s="22">
        <f t="shared" si="213"/>
        <v>3489.72</v>
      </c>
    </row>
    <row r="540" spans="1:6" ht="59.25" customHeight="1" outlineLevel="2" x14ac:dyDescent="0.2">
      <c r="A540" s="32" t="s">
        <v>8</v>
      </c>
      <c r="B540" s="45" t="s">
        <v>256</v>
      </c>
      <c r="C540" s="36" t="s">
        <v>9</v>
      </c>
      <c r="D540" s="23">
        <v>3489.72</v>
      </c>
      <c r="E540" s="23">
        <v>3489.72</v>
      </c>
      <c r="F540" s="23">
        <v>3489.72</v>
      </c>
    </row>
    <row r="541" spans="1:6" ht="52.5" customHeight="1" outlineLevel="5" x14ac:dyDescent="0.2">
      <c r="A541" s="32" t="s">
        <v>384</v>
      </c>
      <c r="B541" s="36" t="s">
        <v>257</v>
      </c>
      <c r="C541" s="36" t="s">
        <v>4</v>
      </c>
      <c r="D541" s="22">
        <f>D542+D544</f>
        <v>2793506</v>
      </c>
      <c r="E541" s="22">
        <f t="shared" ref="E541:F541" si="214">E542+E544</f>
        <v>2898942</v>
      </c>
      <c r="F541" s="22">
        <f t="shared" si="214"/>
        <v>3008596</v>
      </c>
    </row>
    <row r="542" spans="1:6" ht="102.75" customHeight="1" outlineLevel="5" x14ac:dyDescent="0.2">
      <c r="A542" s="32" t="s">
        <v>258</v>
      </c>
      <c r="B542" s="36" t="s">
        <v>257</v>
      </c>
      <c r="C542" s="36" t="s">
        <v>18</v>
      </c>
      <c r="D542" s="22">
        <f>D543</f>
        <v>2443506</v>
      </c>
      <c r="E542" s="22">
        <f>E543</f>
        <v>2518942</v>
      </c>
      <c r="F542" s="22">
        <f>F543</f>
        <v>2608596</v>
      </c>
    </row>
    <row r="543" spans="1:6" ht="45.75" customHeight="1" outlineLevel="5" x14ac:dyDescent="0.2">
      <c r="A543" s="32" t="s">
        <v>309</v>
      </c>
      <c r="B543" s="36" t="s">
        <v>257</v>
      </c>
      <c r="C543" s="36" t="s">
        <v>20</v>
      </c>
      <c r="D543" s="23">
        <v>2443506</v>
      </c>
      <c r="E543" s="23">
        <v>2518942</v>
      </c>
      <c r="F543" s="23">
        <v>2608596</v>
      </c>
    </row>
    <row r="544" spans="1:6" ht="53.25" customHeight="1" outlineLevel="5" x14ac:dyDescent="0.2">
      <c r="A544" s="32" t="s">
        <v>6</v>
      </c>
      <c r="B544" s="36" t="s">
        <v>257</v>
      </c>
      <c r="C544" s="36" t="s">
        <v>7</v>
      </c>
      <c r="D544" s="22">
        <f>D545</f>
        <v>350000</v>
      </c>
      <c r="E544" s="22">
        <f>E545</f>
        <v>380000</v>
      </c>
      <c r="F544" s="22">
        <f>F545</f>
        <v>400000</v>
      </c>
    </row>
    <row r="545" spans="1:6" ht="55.5" customHeight="1" outlineLevel="5" x14ac:dyDescent="0.2">
      <c r="A545" s="32" t="s">
        <v>32</v>
      </c>
      <c r="B545" s="36" t="s">
        <v>257</v>
      </c>
      <c r="C545" s="36" t="s">
        <v>9</v>
      </c>
      <c r="D545" s="23">
        <v>350000</v>
      </c>
      <c r="E545" s="23">
        <v>380000</v>
      </c>
      <c r="F545" s="23">
        <v>400000</v>
      </c>
    </row>
    <row r="546" spans="1:6" ht="83.25" customHeight="1" outlineLevel="4" x14ac:dyDescent="0.2">
      <c r="A546" s="32" t="s">
        <v>403</v>
      </c>
      <c r="B546" s="41" t="s">
        <v>259</v>
      </c>
      <c r="C546" s="36" t="s">
        <v>4</v>
      </c>
      <c r="D546" s="22">
        <f>D547</f>
        <v>385288</v>
      </c>
      <c r="E546" s="22">
        <f t="shared" ref="E546:F546" si="215">E547</f>
        <v>400700</v>
      </c>
      <c r="F546" s="22">
        <f t="shared" si="215"/>
        <v>416728</v>
      </c>
    </row>
    <row r="547" spans="1:6" ht="102.75" customHeight="1" outlineLevel="4" x14ac:dyDescent="0.2">
      <c r="A547" s="32" t="s">
        <v>17</v>
      </c>
      <c r="B547" s="41" t="s">
        <v>259</v>
      </c>
      <c r="C547" s="36" t="s">
        <v>18</v>
      </c>
      <c r="D547" s="22">
        <f>D548</f>
        <v>385288</v>
      </c>
      <c r="E547" s="22">
        <f>E548</f>
        <v>400700</v>
      </c>
      <c r="F547" s="22">
        <f>F548</f>
        <v>416728</v>
      </c>
    </row>
    <row r="548" spans="1:6" ht="44.25" customHeight="1" outlineLevel="4" x14ac:dyDescent="0.2">
      <c r="A548" s="32" t="s">
        <v>244</v>
      </c>
      <c r="B548" s="41" t="s">
        <v>259</v>
      </c>
      <c r="C548" s="36" t="s">
        <v>20</v>
      </c>
      <c r="D548" s="23">
        <v>385288</v>
      </c>
      <c r="E548" s="23">
        <v>400700</v>
      </c>
      <c r="F548" s="23">
        <v>416728</v>
      </c>
    </row>
    <row r="549" spans="1:6" ht="16.5" customHeight="1" x14ac:dyDescent="0.25">
      <c r="A549" s="50" t="s">
        <v>260</v>
      </c>
      <c r="B549" s="51"/>
      <c r="C549" s="52"/>
      <c r="D549" s="30">
        <f>D21+D30+D50+D55+D60+D65+D70+D78+D94+D109+D193+D311+D340+D348+D435+D440+D448+D453+D458+D463+D468</f>
        <v>1270100046.3099999</v>
      </c>
      <c r="E549" s="30">
        <f>E21+E30+E50+E55+E60+E65+E70+E78+E94+E109+E193+E311+E340+E348+E435+E440+E448+E453+E458+E463+E468</f>
        <v>1020448581.64</v>
      </c>
      <c r="F549" s="30">
        <f>F21+F30+F50+F55+F60+F65+F70+F78+F94+F109+F193+F311+F340+F348+F435+F440+F448+F453+F458+F463+F468</f>
        <v>1025294615.7600001</v>
      </c>
    </row>
    <row r="551" spans="1:6" x14ac:dyDescent="0.2">
      <c r="D551" s="69"/>
      <c r="E551" s="68"/>
      <c r="F551" s="69"/>
    </row>
    <row r="552" spans="1:6" ht="32.25" customHeight="1" x14ac:dyDescent="0.2">
      <c r="D552" s="69"/>
    </row>
  </sheetData>
  <autoFilter ref="A19:F549"/>
  <mergeCells count="10">
    <mergeCell ref="B3:F3"/>
    <mergeCell ref="B4:F4"/>
    <mergeCell ref="D17:F17"/>
    <mergeCell ref="A17:A18"/>
    <mergeCell ref="B17:B18"/>
    <mergeCell ref="C17:C18"/>
    <mergeCell ref="B9:F9"/>
    <mergeCell ref="B10:F10"/>
    <mergeCell ref="B12:F12"/>
    <mergeCell ref="A15:F15"/>
  </mergeCells>
  <pageMargins left="0.70866141732283472" right="0.70866141732283472" top="0.74803149606299213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2026-03-02T07:23:53Z</dcterms:modified>
</cp:coreProperties>
</file>